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75" windowHeight="4455" firstSheet="1" activeTab="1"/>
  </bookViews>
  <sheets>
    <sheet name="RiskStatsDataHiddenSheet" sheetId="1" state="hidden" r:id="rId1"/>
    <sheet name="Model" sheetId="2" r:id="rId2"/>
    <sheet name="Data" sheetId="3" r:id="rId3"/>
    <sheet name="Summary Report" sheetId="4" r:id="rId4"/>
    <sheet name="Input Statistics Report" sheetId="5" r:id="rId5"/>
    <sheet name="Output Statistics Report" sheetId="6" r:id="rId6"/>
    <sheet name="Output Graphs" sheetId="7" r:id="rId7"/>
  </sheets>
  <externalReferences>
    <externalReference r:id="rId10"/>
  </externalReferences>
  <definedNames>
    <definedName name="Demand">'Model'!$A$13</definedName>
    <definedName name="Lookup" localSheetId="2">#REF!</definedName>
    <definedName name="Lookup" localSheetId="1">'Model'!$F$5:$G$9</definedName>
    <definedName name="Lookup">#REF!</definedName>
    <definedName name="MeanDem">'Model'!$E$4</definedName>
    <definedName name="OrderQuan">'Model'!$B$9</definedName>
    <definedName name="OrderQuanList">'Model'!$D$9:$H$9</definedName>
    <definedName name="ReportSheetFlag" localSheetId="4">1</definedName>
    <definedName name="ReportSheetFlag" localSheetId="6">1</definedName>
    <definedName name="ReportSheetFlag" localSheetId="5">1</definedName>
    <definedName name="ReportSheetFlag" localSheetId="3">1</definedName>
    <definedName name="RiskCollectDistributionSamples">2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2</definedName>
    <definedName name="RiskStatFunctionsUpdateFreq">1</definedName>
    <definedName name="RiskUpdateDisplay">TRUE</definedName>
    <definedName name="RiskUpdateStatFunctions">TRUE</definedName>
    <definedName name="RiskUseDifferentSeedForEachSim">FALSE</definedName>
    <definedName name="RiskUseFixedSeed">FALSE</definedName>
    <definedName name="StdevDem">'Model'!$E$5</definedName>
    <definedName name="UnitCost">'Model'!$B$4</definedName>
    <definedName name="UnitPrice">'Model'!$B$5</definedName>
    <definedName name="UnitRefund">'Model'!$B$6</definedName>
  </definedNames>
  <calcPr fullCalcOnLoad="1"/>
</workbook>
</file>

<file path=xl/sharedStrings.xml><?xml version="1.0" encoding="utf-8"?>
<sst xmlns="http://schemas.openxmlformats.org/spreadsheetml/2006/main" count="167" uniqueCount="95">
  <si>
    <t>Simulation of Walton's Bookstore using @RISK</t>
  </si>
  <si>
    <t>Cost data</t>
  </si>
  <si>
    <t>Unit cost</t>
  </si>
  <si>
    <t>Unit price</t>
  </si>
  <si>
    <t>Mean</t>
  </si>
  <si>
    <t>Unit refund</t>
  </si>
  <si>
    <t>Decision variable</t>
  </si>
  <si>
    <t>Order quantity</t>
  </si>
  <si>
    <t>Simulated quantities</t>
  </si>
  <si>
    <t>Demand</t>
  </si>
  <si>
    <t>Revenue</t>
  </si>
  <si>
    <t>Cost</t>
  </si>
  <si>
    <t>Refund</t>
  </si>
  <si>
    <t>Profit</t>
  </si>
  <si>
    <t>Stdev</t>
  </si>
  <si>
    <t>Demand distribution: normal</t>
  </si>
  <si>
    <t>Historical demand data</t>
  </si>
  <si>
    <t>General Information</t>
  </si>
  <si>
    <t>Workbook Name</t>
  </si>
  <si>
    <t>Walton4.xls</t>
  </si>
  <si>
    <t>Number of Simulations</t>
  </si>
  <si>
    <t>Number of Inputs</t>
  </si>
  <si>
    <t>Number of Outputs</t>
  </si>
  <si>
    <t>Sampling Type</t>
  </si>
  <si>
    <t>Simulation Start Time</t>
  </si>
  <si>
    <t>Simulation Stop Time</t>
  </si>
  <si>
    <t>Simulation Duration</t>
  </si>
  <si>
    <t>Random Seed</t>
  </si>
  <si>
    <t>Output and Input Summary Statistics</t>
  </si>
  <si>
    <t>Output Cell</t>
  </si>
  <si>
    <t>Output Name</t>
  </si>
  <si>
    <t>Minimum</t>
  </si>
  <si>
    <t>Maximum</t>
  </si>
  <si>
    <t>Std Dev</t>
  </si>
  <si>
    <t>$E$13</t>
  </si>
  <si>
    <t>Input Cell</t>
  </si>
  <si>
    <t>Input Name</t>
  </si>
  <si>
    <t>$A$13</t>
  </si>
  <si>
    <t>Input Statistics</t>
  </si>
  <si>
    <t>Inputs</t>
  </si>
  <si>
    <t>Statistics / Cell</t>
  </si>
  <si>
    <t>Standard Deviation</t>
  </si>
  <si>
    <t>Variance</t>
  </si>
  <si>
    <t>Skewness</t>
  </si>
  <si>
    <t>Kurtosis</t>
  </si>
  <si>
    <t>Mode</t>
  </si>
  <si>
    <t>Output Statistics</t>
  </si>
  <si>
    <t>Outputs</t>
  </si>
  <si>
    <t>Summary measures of profit, using @Risk statistical functions</t>
  </si>
  <si>
    <t>Number of Iterations</t>
  </si>
  <si>
    <t>@RISK Summary Report</t>
  </si>
  <si>
    <t>Monte Carlo</t>
  </si>
  <si>
    <t>Simulation#</t>
  </si>
  <si>
    <t>x1</t>
  </si>
  <si>
    <t>p1</t>
  </si>
  <si>
    <t>x2</t>
  </si>
  <si>
    <t>p2</t>
  </si>
  <si>
    <t>x2-x1</t>
  </si>
  <si>
    <t>p2-p1</t>
  </si>
  <si>
    <t>@RISK Input Details Report</t>
  </si>
  <si>
    <t>Number of Errors</t>
  </si>
  <si>
    <t>Filter Minimum</t>
  </si>
  <si>
    <t>Filter Maximum</t>
  </si>
  <si>
    <t>Type (1 or 2)</t>
  </si>
  <si>
    <t># Values Filtered</t>
  </si>
  <si>
    <t>Scenario #1</t>
  </si>
  <si>
    <t>Scenario #2</t>
  </si>
  <si>
    <t>Scenario #3</t>
  </si>
  <si>
    <t>Target #1 (Value)</t>
  </si>
  <si>
    <t>Target #1 (Perc%)</t>
  </si>
  <si>
    <t>Target #2 (Value)</t>
  </si>
  <si>
    <t>Target #2 (Perc%)</t>
  </si>
  <si>
    <t>Target #3 (Value)</t>
  </si>
  <si>
    <t>Target #3 (Perc%)</t>
  </si>
  <si>
    <t>Target #4 (Value)</t>
  </si>
  <si>
    <t>Target #4 (Perc%)</t>
  </si>
  <si>
    <t>Target #5 (Value)</t>
  </si>
  <si>
    <t>Target #5 (Perc%)</t>
  </si>
  <si>
    <t>Target #6 (Value)</t>
  </si>
  <si>
    <t>Target #6 (Perc%)</t>
  </si>
  <si>
    <t>Target #7 (Value)</t>
  </si>
  <si>
    <t>Target #7 (Perc%)</t>
  </si>
  <si>
    <t>Target #8 (Value)</t>
  </si>
  <si>
    <t>Target #8 (Perc%)</t>
  </si>
  <si>
    <t>Target #9 (Value)</t>
  </si>
  <si>
    <t>Target #9 (Perc%)</t>
  </si>
  <si>
    <t>Target #10 (Value)</t>
  </si>
  <si>
    <t>Target #10 (Perc%)</t>
  </si>
  <si>
    <t>@RISK Output Details Report</t>
  </si>
  <si>
    <t>&gt;75%</t>
  </si>
  <si>
    <t>&lt;25%</t>
  </si>
  <si>
    <t>&gt;90%</t>
  </si>
  <si>
    <t>@RISK Output Graphs</t>
  </si>
  <si>
    <t>Simulation: 1  /  Output: Demand</t>
  </si>
  <si>
    <t>Simulation: 1  /  Output: Profit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</si>
</sst>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00000"/>
    <numFmt numFmtId="167" formatCode="0.0000000"/>
    <numFmt numFmtId="168" formatCode="0.000000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&quot;$&quot;#,##0.0_);\(&quot;$&quot;#,##0.0\)"/>
    <numFmt numFmtId="172" formatCode="0.000"/>
    <numFmt numFmtId="173" formatCode="0.0"/>
    <numFmt numFmtId="174" formatCode="&quot;$&quot;#,##0;\-&quot;$&quot;#,##0"/>
    <numFmt numFmtId="175" formatCode="&quot;$&quot;#,##0.0;\-&quot;$&quot;#,##0.0"/>
    <numFmt numFmtId="176" formatCode="&quot;$&quot;#,##0.00;\-&quot;$&quot;#,##0.00"/>
    <numFmt numFmtId="177" formatCode="m/d/yy\ h:mm:ss"/>
    <numFmt numFmtId="178" formatCode="0.0000%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0" fillId="0" borderId="5" applyNumberFormat="0" applyFont="0" applyFill="0" applyAlignment="0" applyProtection="0"/>
    <xf numFmtId="0" fontId="0" fillId="2" borderId="0" applyNumberFormat="0" applyFont="0" applyBorder="0" applyAlignment="0" applyProtection="0"/>
    <xf numFmtId="0" fontId="0" fillId="0" borderId="6" applyNumberFormat="0" applyFont="0" applyFill="0" applyAlignment="0" applyProtection="0"/>
    <xf numFmtId="0" fontId="0" fillId="0" borderId="7" applyNumberFormat="0" applyFont="0" applyFill="0" applyAlignment="0" applyProtection="0"/>
    <xf numFmtId="4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8" applyNumberFormat="0" applyFont="0" applyFill="0" applyAlignment="0" applyProtection="0"/>
    <xf numFmtId="0" fontId="0" fillId="0" borderId="9" applyNumberFormat="0" applyFont="0" applyFill="0" applyAlignment="0" applyProtection="0"/>
    <xf numFmtId="0" fontId="0" fillId="0" borderId="10" applyNumberFormat="0" applyFont="0" applyFill="0" applyAlignment="0" applyProtection="0"/>
    <xf numFmtId="0" fontId="0" fillId="0" borderId="11" applyNumberFormat="0" applyFont="0" applyFill="0" applyAlignment="0" applyProtection="0"/>
    <xf numFmtId="0" fontId="0" fillId="0" borderId="10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Protection="0">
      <alignment horizontal="center"/>
    </xf>
    <xf numFmtId="0" fontId="0" fillId="2" borderId="0" applyNumberFormat="0" applyFont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12" applyNumberFormat="0" applyFont="0" applyFill="0" applyAlignment="0" applyProtection="0"/>
    <xf numFmtId="0" fontId="0" fillId="0" borderId="13" applyNumberFormat="0" applyFont="0" applyFill="0" applyAlignment="0" applyProtection="0"/>
    <xf numFmtId="177" fontId="0" fillId="0" borderId="0" applyFont="0" applyFill="0" applyBorder="0" applyAlignment="0" applyProtection="0"/>
    <xf numFmtId="0" fontId="0" fillId="0" borderId="14" applyNumberFormat="0" applyFont="0" applyFill="0" applyAlignment="0" applyProtection="0"/>
    <xf numFmtId="0" fontId="0" fillId="0" borderId="15" applyNumberFormat="0" applyFont="0" applyFill="0" applyAlignment="0" applyProtection="0"/>
    <xf numFmtId="0" fontId="0" fillId="0" borderId="16" applyNumberFormat="0" applyFont="0" applyFill="0" applyAlignment="0" applyProtection="0"/>
    <xf numFmtId="0" fontId="0" fillId="0" borderId="17" applyNumberFormat="0" applyFont="0" applyFill="0" applyAlignment="0" applyProtection="0"/>
    <xf numFmtId="0" fontId="0" fillId="0" borderId="18" applyNumberFormat="0" applyFon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 quotePrefix="1">
      <alignment horizontal="right"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7" fontId="0" fillId="3" borderId="19" xfId="17" applyNumberFormat="1" applyFill="1" applyBorder="1" applyAlignment="1">
      <alignment/>
    </xf>
    <xf numFmtId="7" fontId="0" fillId="3" borderId="20" xfId="17" applyNumberFormat="1" applyFill="1" applyBorder="1" applyAlignment="1">
      <alignment/>
    </xf>
    <xf numFmtId="7" fontId="0" fillId="3" borderId="21" xfId="17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174" fontId="0" fillId="0" borderId="0" xfId="17" applyNumberForma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41" applyAlignment="1" quotePrefix="1">
      <alignment/>
    </xf>
    <xf numFmtId="0" fontId="5" fillId="0" borderId="0" xfId="37" applyAlignment="1">
      <alignment/>
    </xf>
    <xf numFmtId="0" fontId="7" fillId="0" borderId="0" xfId="39">
      <alignment horizontal="center"/>
    </xf>
    <xf numFmtId="0" fontId="7" fillId="0" borderId="15" xfId="47" applyAlignment="1">
      <alignment horizontal="center"/>
    </xf>
    <xf numFmtId="0" fontId="7" fillId="0" borderId="8" xfId="31" applyAlignment="1">
      <alignment horizontal="center"/>
    </xf>
    <xf numFmtId="0" fontId="7" fillId="0" borderId="1" xfId="21" applyAlignment="1">
      <alignment horizontal="center"/>
    </xf>
    <xf numFmtId="0" fontId="7" fillId="0" borderId="5" xfId="25" applyAlignment="1">
      <alignment horizontal="center"/>
    </xf>
    <xf numFmtId="0" fontId="7" fillId="0" borderId="9" xfId="39">
      <alignment horizontal="center"/>
    </xf>
    <xf numFmtId="0" fontId="0" fillId="0" borderId="9" xfId="32" applyAlignment="1">
      <alignment/>
    </xf>
    <xf numFmtId="0" fontId="0" fillId="0" borderId="17" xfId="49" applyAlignment="1">
      <alignment/>
    </xf>
    <xf numFmtId="0" fontId="0" fillId="0" borderId="10" xfId="35" applyAlignment="1">
      <alignment/>
    </xf>
    <xf numFmtId="0" fontId="6" fillId="0" borderId="10" xfId="42" applyAlignment="1">
      <alignment/>
    </xf>
    <xf numFmtId="0" fontId="6" fillId="0" borderId="10" xfId="30" applyAlignment="1">
      <alignment/>
    </xf>
    <xf numFmtId="0" fontId="7" fillId="0" borderId="15" xfId="39">
      <alignment horizontal="center"/>
    </xf>
    <xf numFmtId="0" fontId="7" fillId="0" borderId="8" xfId="39">
      <alignment horizontal="center"/>
    </xf>
    <xf numFmtId="9" fontId="7" fillId="0" borderId="8" xfId="39">
      <alignment horizontal="center"/>
    </xf>
    <xf numFmtId="0" fontId="7" fillId="0" borderId="3" xfId="23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10" xfId="35" applyAlignment="1">
      <alignment horizontal="left"/>
    </xf>
    <xf numFmtId="177" fontId="0" fillId="0" borderId="10" xfId="45" applyAlignment="1">
      <alignment horizontal="left"/>
    </xf>
    <xf numFmtId="46" fontId="0" fillId="0" borderId="10" xfId="29" applyAlignment="1">
      <alignment horizontal="left"/>
    </xf>
    <xf numFmtId="0" fontId="0" fillId="0" borderId="9" xfId="32" applyAlignment="1">
      <alignment horizontal="left"/>
    </xf>
    <xf numFmtId="0" fontId="0" fillId="0" borderId="3" xfId="23" applyAlignment="1">
      <alignment horizontal="left"/>
    </xf>
    <xf numFmtId="0" fontId="0" fillId="0" borderId="17" xfId="49" applyAlignment="1">
      <alignment horizontal="left"/>
    </xf>
    <xf numFmtId="0" fontId="7" fillId="0" borderId="12" xfId="43" applyAlignment="1">
      <alignment horizontal="center"/>
    </xf>
    <xf numFmtId="9" fontId="0" fillId="0" borderId="10" xfId="19" applyAlignment="1">
      <alignment/>
    </xf>
    <xf numFmtId="0" fontId="0" fillId="0" borderId="10" xfId="0" applyBorder="1" applyAlignment="1">
      <alignment/>
    </xf>
    <xf numFmtId="0" fontId="7" fillId="0" borderId="1" xfId="39">
      <alignment horizontal="center"/>
    </xf>
    <xf numFmtId="9" fontId="0" fillId="0" borderId="10" xfId="35" applyAlignment="1">
      <alignment/>
    </xf>
  </cellXfs>
  <cellStyles count="3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ISKbigPercent" xfId="20"/>
    <cellStyle name="RISKblandrEdge" xfId="21"/>
    <cellStyle name="RISKblCorner" xfId="22"/>
    <cellStyle name="RISKbottomEdge" xfId="23"/>
    <cellStyle name="RISKbrCorner" xfId="24"/>
    <cellStyle name="RISKdarkBoxed" xfId="25"/>
    <cellStyle name="RISKdarkShade" xfId="26"/>
    <cellStyle name="RISKdbottomEdge" xfId="27"/>
    <cellStyle name="RISKdrightEdge" xfId="28"/>
    <cellStyle name="RISKdurationTime" xfId="29"/>
    <cellStyle name="RISKinNumber" xfId="30"/>
    <cellStyle name="RISKlandrEdge" xfId="31"/>
    <cellStyle name="RISKleftEdge" xfId="32"/>
    <cellStyle name="RISKlightBoxed" xfId="33"/>
    <cellStyle name="RISKltandbEdge" xfId="34"/>
    <cellStyle name="RISKnormBoxed" xfId="35"/>
    <cellStyle name="RISKnormCenter" xfId="36"/>
    <cellStyle name="RISKnormHeading" xfId="37"/>
    <cellStyle name="RISKnormItal" xfId="38"/>
    <cellStyle name="RISKnormLabel" xfId="39"/>
    <cellStyle name="RISKnormShade" xfId="40"/>
    <cellStyle name="RISKnormTitle" xfId="41"/>
    <cellStyle name="RISKoutNumber" xfId="42"/>
    <cellStyle name="RISKrightEdge" xfId="43"/>
    <cellStyle name="RISKrtandbEdge" xfId="44"/>
    <cellStyle name="RISKssTime" xfId="45"/>
    <cellStyle name="RISKtandbEdge" xfId="46"/>
    <cellStyle name="RISKtlandrEdge" xfId="47"/>
    <cellStyle name="RISKtlCorner" xfId="48"/>
    <cellStyle name="RISKtopEdge" xfId="49"/>
    <cellStyle name="RISKtrCorner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6</xdr:row>
      <xdr:rowOff>47625</xdr:rowOff>
    </xdr:from>
    <xdr:to>
      <xdr:col>7</xdr:col>
      <xdr:colOff>476250</xdr:colOff>
      <xdr:row>15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62450" y="1038225"/>
          <a:ext cx="1362075" cy="15335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UnitCost - B4
UnitPrice - B5
UnitRefund - B6
MeanDem - E4
StdevDem - E5
OrderQuan - B9
Demand - A13
Profit - E13
</a:t>
          </a:r>
        </a:p>
      </xdr:txBody>
    </xdr:sp>
    <xdr:clientData/>
  </xdr:twoCellAnchor>
  <xdr:twoCellAnchor>
    <xdr:from>
      <xdr:col>5</xdr:col>
      <xdr:colOff>466725</xdr:colOff>
      <xdr:row>3</xdr:row>
      <xdr:rowOff>104775</xdr:rowOff>
    </xdr:from>
    <xdr:to>
      <xdr:col>7</xdr:col>
      <xdr:colOff>257175</xdr:colOff>
      <xdr:row>5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248150" y="600075"/>
          <a:ext cx="1257300" cy="3619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From running @Risk's fitting procedure</a:t>
          </a:r>
        </a:p>
      </xdr:txBody>
    </xdr:sp>
    <xdr:clientData/>
  </xdr:twoCellAnchor>
  <xdr:twoCellAnchor>
    <xdr:from>
      <xdr:col>5</xdr:col>
      <xdr:colOff>38100</xdr:colOff>
      <xdr:row>4</xdr:row>
      <xdr:rowOff>47625</xdr:rowOff>
    </xdr:from>
    <xdr:to>
      <xdr:col>5</xdr:col>
      <xdr:colOff>304800</xdr:colOff>
      <xdr:row>4</xdr:row>
      <xdr:rowOff>123825</xdr:rowOff>
    </xdr:to>
    <xdr:sp>
      <xdr:nvSpPr>
        <xdr:cNvPr id="3" name="Line 3"/>
        <xdr:cNvSpPr>
          <a:spLocks/>
        </xdr:cNvSpPr>
      </xdr:nvSpPr>
      <xdr:spPr>
        <a:xfrm flipH="1" flipV="1">
          <a:off x="3819525" y="704850"/>
          <a:ext cx="266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66675</xdr:rowOff>
    </xdr:from>
    <xdr:to>
      <xdr:col>7</xdr:col>
      <xdr:colOff>333375</xdr:colOff>
      <xdr:row>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228600"/>
          <a:ext cx="4324350" cy="5238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Each value in column A is the demand for a similar calendar in some previous year.  Walton believes the probability distribution of demand for this year's calendar should be similar to the histogram for these historical demands.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4</xdr:col>
      <xdr:colOff>866775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57200"/>
          <a:ext cx="38100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4</xdr:col>
      <xdr:colOff>866775</xdr:colOff>
      <xdr:row>35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371850"/>
          <a:ext cx="38100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hpt11\Other\PalisadeToolba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olba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4"/>
  <sheetViews>
    <sheetView workbookViewId="0" topLeftCell="A1">
      <selection activeCell="A1" sqref="A1"/>
    </sheetView>
  </sheetViews>
  <sheetFormatPr defaultColWidth="9.140625" defaultRowHeight="12.75"/>
  <sheetData>
    <row r="1" spans="1:256" ht="12.75">
      <c r="A1">
        <v>0</v>
      </c>
      <c r="B1">
        <v>3</v>
      </c>
      <c r="C1">
        <v>1</v>
      </c>
      <c r="D1" t="str">
        <f>_XLL.RISKRETURNFULLYQUALIFIEDCELLADDR(Model!$E$13)</f>
        <v>'[Walton.xls]Model'!E13</v>
      </c>
      <c r="E1">
        <v>1000</v>
      </c>
      <c r="F1">
        <v>110</v>
      </c>
      <c r="G1">
        <v>410</v>
      </c>
      <c r="H1">
        <v>57.5</v>
      </c>
      <c r="I1">
        <v>-145</v>
      </c>
      <c r="J1">
        <v>-2.5</v>
      </c>
      <c r="K1">
        <v>500</v>
      </c>
      <c r="L1">
        <v>500</v>
      </c>
      <c r="M1">
        <v>500</v>
      </c>
      <c r="N1">
        <v>462.5</v>
      </c>
      <c r="O1">
        <v>500</v>
      </c>
      <c r="P1">
        <v>440</v>
      </c>
      <c r="Q1">
        <v>500</v>
      </c>
      <c r="R1">
        <v>252.5</v>
      </c>
      <c r="S1">
        <v>117.5</v>
      </c>
      <c r="T1">
        <v>470</v>
      </c>
      <c r="U1">
        <v>500</v>
      </c>
      <c r="V1">
        <v>500</v>
      </c>
      <c r="W1">
        <v>462.5</v>
      </c>
      <c r="X1">
        <v>500</v>
      </c>
      <c r="Y1">
        <v>342.5</v>
      </c>
      <c r="Z1">
        <v>500</v>
      </c>
      <c r="AA1">
        <v>12.5</v>
      </c>
      <c r="AB1">
        <v>500</v>
      </c>
      <c r="AC1">
        <v>500</v>
      </c>
      <c r="AD1">
        <v>500</v>
      </c>
      <c r="AE1">
        <v>-265</v>
      </c>
      <c r="AF1">
        <v>-62.5</v>
      </c>
      <c r="AG1">
        <v>500</v>
      </c>
      <c r="AH1">
        <v>117.5</v>
      </c>
      <c r="AI1">
        <v>500</v>
      </c>
      <c r="AJ1">
        <v>342.5</v>
      </c>
      <c r="AK1">
        <v>110</v>
      </c>
      <c r="AL1">
        <v>50</v>
      </c>
      <c r="AM1">
        <v>267.5</v>
      </c>
      <c r="AN1">
        <v>267.5</v>
      </c>
      <c r="AO1">
        <v>500</v>
      </c>
      <c r="AP1">
        <v>245</v>
      </c>
      <c r="AQ1">
        <v>500</v>
      </c>
      <c r="AR1">
        <v>-332.5</v>
      </c>
      <c r="AS1">
        <v>500</v>
      </c>
      <c r="AT1">
        <v>500</v>
      </c>
      <c r="AU1">
        <v>290</v>
      </c>
      <c r="AV1">
        <v>177.5</v>
      </c>
      <c r="AW1">
        <v>500</v>
      </c>
      <c r="AX1">
        <v>500</v>
      </c>
      <c r="AY1">
        <v>290</v>
      </c>
      <c r="AZ1">
        <v>-580</v>
      </c>
      <c r="BA1">
        <v>470</v>
      </c>
      <c r="BB1">
        <v>297.5</v>
      </c>
      <c r="BC1">
        <v>327.5</v>
      </c>
      <c r="BD1">
        <v>395</v>
      </c>
      <c r="BE1">
        <v>-415</v>
      </c>
      <c r="BF1">
        <v>147.5</v>
      </c>
      <c r="BG1">
        <v>357.5</v>
      </c>
      <c r="BH1">
        <v>-145</v>
      </c>
      <c r="BI1">
        <v>-1037.5</v>
      </c>
      <c r="BJ1">
        <v>65</v>
      </c>
      <c r="BK1">
        <v>500</v>
      </c>
      <c r="BL1">
        <v>447.5</v>
      </c>
      <c r="BM1">
        <v>215</v>
      </c>
      <c r="BN1">
        <v>87.5</v>
      </c>
      <c r="BO1">
        <v>500</v>
      </c>
      <c r="BP1">
        <v>492.5</v>
      </c>
      <c r="BQ1">
        <v>500</v>
      </c>
      <c r="BR1">
        <v>500</v>
      </c>
      <c r="BS1">
        <v>-220</v>
      </c>
      <c r="BT1">
        <v>177.5</v>
      </c>
      <c r="BU1">
        <v>485</v>
      </c>
      <c r="BV1">
        <v>432.5</v>
      </c>
      <c r="BW1">
        <v>-167.5</v>
      </c>
      <c r="BX1">
        <v>500</v>
      </c>
      <c r="BY1">
        <v>-550</v>
      </c>
      <c r="BZ1">
        <v>-197.5</v>
      </c>
      <c r="CA1">
        <v>50</v>
      </c>
      <c r="CB1">
        <v>500</v>
      </c>
      <c r="CC1">
        <v>500</v>
      </c>
      <c r="CD1">
        <v>500</v>
      </c>
      <c r="CE1">
        <v>-197.5</v>
      </c>
      <c r="CF1">
        <v>357.5</v>
      </c>
      <c r="CG1">
        <v>500</v>
      </c>
      <c r="CH1">
        <v>500</v>
      </c>
      <c r="CI1">
        <v>170</v>
      </c>
      <c r="CJ1">
        <v>-47.5</v>
      </c>
      <c r="CK1">
        <v>500</v>
      </c>
      <c r="CL1">
        <v>350</v>
      </c>
      <c r="CM1">
        <v>425</v>
      </c>
      <c r="CN1">
        <v>440</v>
      </c>
      <c r="CO1">
        <v>290</v>
      </c>
      <c r="CP1">
        <v>395</v>
      </c>
      <c r="CQ1">
        <v>117.5</v>
      </c>
      <c r="CR1">
        <v>140</v>
      </c>
      <c r="CS1">
        <v>500</v>
      </c>
      <c r="CT1">
        <v>-197.5</v>
      </c>
      <c r="CU1">
        <v>500</v>
      </c>
      <c r="CV1">
        <v>500</v>
      </c>
      <c r="CW1">
        <v>500</v>
      </c>
      <c r="CX1">
        <v>132.5</v>
      </c>
      <c r="CY1">
        <v>-272.5</v>
      </c>
      <c r="CZ1">
        <v>500</v>
      </c>
      <c r="DA1">
        <v>-917.5</v>
      </c>
      <c r="DB1">
        <v>417.5</v>
      </c>
      <c r="DC1">
        <v>500</v>
      </c>
      <c r="DD1">
        <v>-302.5</v>
      </c>
      <c r="DE1">
        <v>500</v>
      </c>
      <c r="DF1">
        <v>500</v>
      </c>
      <c r="DG1">
        <v>-92.5</v>
      </c>
      <c r="DH1">
        <v>500</v>
      </c>
      <c r="DI1">
        <v>245</v>
      </c>
      <c r="DJ1">
        <v>-887.5</v>
      </c>
      <c r="DK1">
        <v>282.5</v>
      </c>
      <c r="DL1">
        <v>80</v>
      </c>
      <c r="DM1">
        <v>500</v>
      </c>
      <c r="DN1">
        <v>-122.5</v>
      </c>
      <c r="DO1">
        <v>35</v>
      </c>
      <c r="DP1">
        <v>-392.5</v>
      </c>
      <c r="DQ1">
        <v>320</v>
      </c>
      <c r="DR1">
        <v>500</v>
      </c>
      <c r="DS1">
        <v>500</v>
      </c>
      <c r="DT1">
        <v>500</v>
      </c>
      <c r="DU1">
        <v>-460</v>
      </c>
      <c r="DV1">
        <v>500</v>
      </c>
      <c r="DW1">
        <v>57.5</v>
      </c>
      <c r="DX1">
        <v>500</v>
      </c>
      <c r="DY1">
        <v>432.5</v>
      </c>
      <c r="DZ1">
        <v>282.5</v>
      </c>
      <c r="EA1">
        <v>-557.5</v>
      </c>
      <c r="EB1">
        <v>500</v>
      </c>
      <c r="EC1">
        <v>170</v>
      </c>
      <c r="ED1">
        <v>305</v>
      </c>
      <c r="EE1">
        <v>500</v>
      </c>
      <c r="EF1">
        <v>500</v>
      </c>
      <c r="EG1">
        <v>155</v>
      </c>
      <c r="EH1">
        <v>-205</v>
      </c>
      <c r="EI1">
        <v>-385</v>
      </c>
      <c r="EJ1">
        <v>230</v>
      </c>
      <c r="EK1">
        <v>500</v>
      </c>
      <c r="EL1">
        <v>-55</v>
      </c>
      <c r="EM1">
        <v>500</v>
      </c>
      <c r="EN1">
        <v>500</v>
      </c>
      <c r="EO1">
        <v>-565</v>
      </c>
      <c r="EP1">
        <v>500</v>
      </c>
      <c r="EQ1">
        <v>500</v>
      </c>
      <c r="ER1">
        <v>500</v>
      </c>
      <c r="ES1">
        <v>342.5</v>
      </c>
      <c r="ET1">
        <v>387.5</v>
      </c>
      <c r="EU1">
        <v>-370</v>
      </c>
      <c r="EV1">
        <v>500</v>
      </c>
      <c r="EW1">
        <v>252.5</v>
      </c>
      <c r="EX1">
        <v>155</v>
      </c>
      <c r="EY1">
        <v>500</v>
      </c>
      <c r="EZ1">
        <v>500</v>
      </c>
      <c r="FA1">
        <v>500</v>
      </c>
      <c r="FB1">
        <v>335</v>
      </c>
      <c r="FC1">
        <v>-317.5</v>
      </c>
      <c r="FD1">
        <v>-257.5</v>
      </c>
      <c r="FE1">
        <v>-40</v>
      </c>
      <c r="FF1">
        <v>500</v>
      </c>
      <c r="FG1">
        <v>-550</v>
      </c>
      <c r="FH1">
        <v>-25</v>
      </c>
      <c r="FI1">
        <v>500</v>
      </c>
      <c r="FJ1">
        <v>500</v>
      </c>
      <c r="FK1">
        <v>500</v>
      </c>
      <c r="FL1">
        <v>417.5</v>
      </c>
      <c r="FM1">
        <v>500</v>
      </c>
      <c r="FN1">
        <v>432.5</v>
      </c>
      <c r="FO1">
        <v>207.5</v>
      </c>
      <c r="FP1">
        <v>-385</v>
      </c>
      <c r="FQ1">
        <v>380</v>
      </c>
      <c r="FR1">
        <v>470</v>
      </c>
      <c r="FS1">
        <v>500</v>
      </c>
      <c r="FT1">
        <v>395</v>
      </c>
      <c r="FU1">
        <v>27.5</v>
      </c>
      <c r="FV1">
        <v>117.5</v>
      </c>
      <c r="FW1">
        <v>500</v>
      </c>
      <c r="FX1">
        <v>-197.5</v>
      </c>
      <c r="FY1">
        <v>500</v>
      </c>
      <c r="FZ1">
        <v>500</v>
      </c>
      <c r="GA1">
        <v>500</v>
      </c>
      <c r="GB1">
        <v>305</v>
      </c>
      <c r="GC1">
        <v>5</v>
      </c>
      <c r="GD1">
        <v>20</v>
      </c>
      <c r="GE1">
        <v>500</v>
      </c>
      <c r="GF1">
        <v>-167.5</v>
      </c>
      <c r="GG1">
        <v>500</v>
      </c>
      <c r="GH1">
        <v>500</v>
      </c>
      <c r="GI1">
        <v>-1052.5</v>
      </c>
      <c r="GJ1">
        <v>500</v>
      </c>
      <c r="GK1">
        <v>-160</v>
      </c>
      <c r="GL1">
        <v>162.5</v>
      </c>
      <c r="GM1">
        <v>-617.5</v>
      </c>
      <c r="GN1">
        <v>500</v>
      </c>
      <c r="GO1">
        <v>395</v>
      </c>
      <c r="GP1">
        <v>-32.5</v>
      </c>
      <c r="GQ1">
        <v>500</v>
      </c>
      <c r="GR1">
        <v>162.5</v>
      </c>
      <c r="GS1">
        <v>342.5</v>
      </c>
      <c r="GT1">
        <v>282.5</v>
      </c>
      <c r="GU1">
        <v>500</v>
      </c>
      <c r="GV1">
        <v>185</v>
      </c>
      <c r="GW1">
        <v>500</v>
      </c>
      <c r="GX1">
        <v>57.5</v>
      </c>
      <c r="GY1">
        <v>-152.5</v>
      </c>
      <c r="GZ1">
        <v>500</v>
      </c>
      <c r="HA1">
        <v>-227.5</v>
      </c>
      <c r="HB1">
        <v>447.5</v>
      </c>
      <c r="HC1">
        <v>-1075</v>
      </c>
      <c r="HD1">
        <v>500</v>
      </c>
      <c r="HE1">
        <v>500</v>
      </c>
      <c r="HF1">
        <v>50</v>
      </c>
      <c r="HG1">
        <v>-257.5</v>
      </c>
      <c r="HH1">
        <v>237.5</v>
      </c>
      <c r="HI1">
        <v>335</v>
      </c>
      <c r="HJ1">
        <v>387.5</v>
      </c>
      <c r="HK1">
        <v>-55</v>
      </c>
      <c r="HL1">
        <v>500</v>
      </c>
      <c r="HM1">
        <v>95</v>
      </c>
      <c r="HN1">
        <v>410</v>
      </c>
      <c r="HO1">
        <v>500</v>
      </c>
      <c r="HP1">
        <v>335</v>
      </c>
      <c r="HQ1">
        <v>-347.5</v>
      </c>
      <c r="HR1">
        <v>500</v>
      </c>
      <c r="HS1">
        <v>-145</v>
      </c>
      <c r="HT1">
        <v>-130</v>
      </c>
      <c r="HU1">
        <v>500</v>
      </c>
      <c r="HV1">
        <v>455</v>
      </c>
      <c r="HW1">
        <v>207.5</v>
      </c>
      <c r="HX1">
        <v>80</v>
      </c>
      <c r="HY1">
        <v>-40</v>
      </c>
      <c r="HZ1">
        <v>-152.5</v>
      </c>
      <c r="IA1">
        <v>-197.5</v>
      </c>
      <c r="IB1">
        <v>500</v>
      </c>
      <c r="IC1">
        <v>500</v>
      </c>
      <c r="ID1">
        <v>207.5</v>
      </c>
      <c r="IE1">
        <v>177.5</v>
      </c>
      <c r="IF1">
        <v>500</v>
      </c>
      <c r="IG1">
        <v>500</v>
      </c>
      <c r="IH1">
        <v>12.5</v>
      </c>
      <c r="II1">
        <v>500</v>
      </c>
      <c r="IJ1">
        <v>500</v>
      </c>
      <c r="IK1">
        <v>177.5</v>
      </c>
      <c r="IL1">
        <v>110</v>
      </c>
      <c r="IM1">
        <v>500</v>
      </c>
      <c r="IN1">
        <v>372.5</v>
      </c>
      <c r="IO1">
        <v>72.5</v>
      </c>
      <c r="IP1">
        <v>-325</v>
      </c>
      <c r="IQ1">
        <v>500</v>
      </c>
      <c r="IR1">
        <v>192.5</v>
      </c>
      <c r="IS1">
        <v>140</v>
      </c>
      <c r="IT1">
        <v>-137.5</v>
      </c>
      <c r="IU1">
        <v>500</v>
      </c>
      <c r="IV1">
        <v>-47.5</v>
      </c>
    </row>
    <row r="2" spans="1:256" ht="12.75">
      <c r="A2">
        <v>5</v>
      </c>
      <c r="B2">
        <v>500</v>
      </c>
      <c r="C2">
        <v>20</v>
      </c>
      <c r="D2">
        <v>500</v>
      </c>
      <c r="E2">
        <v>117.5</v>
      </c>
      <c r="F2">
        <v>500</v>
      </c>
      <c r="G2">
        <v>290</v>
      </c>
      <c r="H2">
        <v>72.5</v>
      </c>
      <c r="I2">
        <v>500</v>
      </c>
      <c r="J2">
        <v>500</v>
      </c>
      <c r="K2">
        <v>500</v>
      </c>
      <c r="L2">
        <v>500</v>
      </c>
      <c r="M2">
        <v>500</v>
      </c>
      <c r="N2">
        <v>500</v>
      </c>
      <c r="O2">
        <v>260</v>
      </c>
      <c r="P2">
        <v>500</v>
      </c>
      <c r="Q2">
        <v>12.5</v>
      </c>
      <c r="R2">
        <v>-190</v>
      </c>
      <c r="S2">
        <v>-265</v>
      </c>
      <c r="T2">
        <v>500</v>
      </c>
      <c r="U2">
        <v>-32.5</v>
      </c>
      <c r="V2">
        <v>380</v>
      </c>
      <c r="W2">
        <v>380</v>
      </c>
      <c r="X2">
        <v>500</v>
      </c>
      <c r="Y2">
        <v>440</v>
      </c>
      <c r="Z2">
        <v>207.5</v>
      </c>
      <c r="AA2">
        <v>500</v>
      </c>
      <c r="AB2">
        <v>-662.5</v>
      </c>
      <c r="AC2">
        <v>35</v>
      </c>
      <c r="AD2">
        <v>500</v>
      </c>
      <c r="AE2">
        <v>500</v>
      </c>
      <c r="AF2">
        <v>500</v>
      </c>
      <c r="AG2">
        <v>-70</v>
      </c>
      <c r="AH2">
        <v>177.5</v>
      </c>
      <c r="AI2">
        <v>-280</v>
      </c>
      <c r="AJ2">
        <v>-452.5</v>
      </c>
      <c r="AK2">
        <v>327.5</v>
      </c>
      <c r="AL2">
        <v>455</v>
      </c>
      <c r="AM2">
        <v>27.5</v>
      </c>
      <c r="AN2">
        <v>500</v>
      </c>
      <c r="AO2">
        <v>-1112.5</v>
      </c>
      <c r="AP2">
        <v>500</v>
      </c>
      <c r="AQ2">
        <v>500</v>
      </c>
      <c r="AR2">
        <v>275</v>
      </c>
      <c r="AS2">
        <v>-250</v>
      </c>
      <c r="AT2">
        <v>117.5</v>
      </c>
      <c r="AU2">
        <v>500</v>
      </c>
      <c r="AV2">
        <v>252.5</v>
      </c>
      <c r="AW2">
        <v>185</v>
      </c>
      <c r="AX2">
        <v>27.5</v>
      </c>
      <c r="AY2">
        <v>305</v>
      </c>
      <c r="AZ2">
        <v>125</v>
      </c>
      <c r="BA2">
        <v>500</v>
      </c>
      <c r="BB2">
        <v>-62.5</v>
      </c>
      <c r="BC2">
        <v>185</v>
      </c>
      <c r="BD2">
        <v>110</v>
      </c>
      <c r="BE2">
        <v>260</v>
      </c>
      <c r="BF2">
        <v>500</v>
      </c>
      <c r="BG2">
        <v>500</v>
      </c>
      <c r="BH2">
        <v>65</v>
      </c>
      <c r="BI2">
        <v>-167.5</v>
      </c>
      <c r="BJ2">
        <v>500</v>
      </c>
      <c r="BK2">
        <v>-542.5</v>
      </c>
      <c r="BL2">
        <v>-100</v>
      </c>
      <c r="BM2">
        <v>500</v>
      </c>
      <c r="BN2">
        <v>-287.5</v>
      </c>
      <c r="BO2">
        <v>-280</v>
      </c>
      <c r="BP2">
        <v>125</v>
      </c>
      <c r="BQ2">
        <v>410</v>
      </c>
      <c r="BR2">
        <v>-220</v>
      </c>
      <c r="BS2">
        <v>500</v>
      </c>
      <c r="BT2">
        <v>500</v>
      </c>
      <c r="BU2">
        <v>500</v>
      </c>
      <c r="BV2">
        <v>500</v>
      </c>
      <c r="BW2">
        <v>117.5</v>
      </c>
      <c r="BX2">
        <v>500</v>
      </c>
      <c r="BY2">
        <v>500</v>
      </c>
      <c r="BZ2">
        <v>132.5</v>
      </c>
      <c r="CA2">
        <v>162.5</v>
      </c>
      <c r="CB2">
        <v>27.5</v>
      </c>
      <c r="CC2">
        <v>500</v>
      </c>
      <c r="CD2">
        <v>-520</v>
      </c>
      <c r="CE2">
        <v>5</v>
      </c>
      <c r="CF2">
        <v>500</v>
      </c>
      <c r="CG2">
        <v>335</v>
      </c>
      <c r="CH2">
        <v>500</v>
      </c>
      <c r="CI2">
        <v>500</v>
      </c>
      <c r="CJ2">
        <v>-647.5</v>
      </c>
      <c r="CK2">
        <v>500</v>
      </c>
      <c r="CL2">
        <v>-872.5</v>
      </c>
      <c r="CM2">
        <v>500</v>
      </c>
      <c r="CN2">
        <v>-130</v>
      </c>
      <c r="CO2">
        <v>-490</v>
      </c>
      <c r="CP2">
        <v>-160</v>
      </c>
      <c r="CQ2">
        <v>500</v>
      </c>
      <c r="CR2">
        <v>-85</v>
      </c>
      <c r="CS2">
        <v>-422.5</v>
      </c>
      <c r="CT2">
        <v>500</v>
      </c>
      <c r="CU2">
        <v>-197.5</v>
      </c>
      <c r="CV2">
        <v>-40</v>
      </c>
      <c r="CW2">
        <v>417.5</v>
      </c>
      <c r="CX2">
        <v>380</v>
      </c>
      <c r="CY2">
        <v>-347.5</v>
      </c>
      <c r="CZ2">
        <v>-220</v>
      </c>
      <c r="DA2">
        <v>80</v>
      </c>
      <c r="DB2">
        <v>267.5</v>
      </c>
      <c r="DC2">
        <v>-310</v>
      </c>
      <c r="DD2">
        <v>500</v>
      </c>
      <c r="DE2">
        <v>432.5</v>
      </c>
      <c r="DF2">
        <v>230</v>
      </c>
      <c r="DG2">
        <v>245</v>
      </c>
      <c r="DH2">
        <v>245</v>
      </c>
      <c r="DI2">
        <v>-190</v>
      </c>
      <c r="DJ2">
        <v>500</v>
      </c>
      <c r="DK2">
        <v>125</v>
      </c>
      <c r="DL2">
        <v>500</v>
      </c>
      <c r="DM2">
        <v>500</v>
      </c>
      <c r="DN2">
        <v>500</v>
      </c>
      <c r="DO2">
        <v>192.5</v>
      </c>
      <c r="DP2">
        <v>267.5</v>
      </c>
      <c r="DQ2">
        <v>-475</v>
      </c>
      <c r="DR2">
        <v>-227.5</v>
      </c>
      <c r="DS2">
        <v>-55</v>
      </c>
      <c r="DT2">
        <v>140</v>
      </c>
      <c r="DU2">
        <v>252.5</v>
      </c>
      <c r="DV2">
        <v>125</v>
      </c>
      <c r="DW2">
        <v>500</v>
      </c>
      <c r="DX2">
        <v>357.5</v>
      </c>
      <c r="DY2">
        <v>237.5</v>
      </c>
      <c r="DZ2">
        <v>500</v>
      </c>
      <c r="EA2">
        <v>500</v>
      </c>
      <c r="EB2">
        <v>500</v>
      </c>
      <c r="EC2">
        <v>500</v>
      </c>
      <c r="ED2">
        <v>500</v>
      </c>
      <c r="EE2">
        <v>500</v>
      </c>
      <c r="EF2">
        <v>230</v>
      </c>
      <c r="EG2">
        <v>500</v>
      </c>
      <c r="EH2">
        <v>312.5</v>
      </c>
      <c r="EI2">
        <v>365</v>
      </c>
      <c r="EJ2">
        <v>357.5</v>
      </c>
      <c r="EK2">
        <v>-205</v>
      </c>
      <c r="EL2">
        <v>-700</v>
      </c>
      <c r="EM2">
        <v>342.5</v>
      </c>
      <c r="EN2">
        <v>-92.5</v>
      </c>
      <c r="EO2">
        <v>500</v>
      </c>
      <c r="EP2">
        <v>500</v>
      </c>
      <c r="EQ2">
        <v>500</v>
      </c>
      <c r="ER2">
        <v>432.5</v>
      </c>
      <c r="ES2">
        <v>455</v>
      </c>
      <c r="ET2">
        <v>132.5</v>
      </c>
      <c r="EU2">
        <v>260</v>
      </c>
      <c r="EV2">
        <v>230</v>
      </c>
      <c r="EW2">
        <v>260</v>
      </c>
      <c r="EX2">
        <v>12.5</v>
      </c>
      <c r="EY2">
        <v>222.5</v>
      </c>
      <c r="EZ2">
        <v>500</v>
      </c>
      <c r="FA2">
        <v>500</v>
      </c>
      <c r="FB2">
        <v>-205</v>
      </c>
      <c r="FC2">
        <v>57.5</v>
      </c>
      <c r="FD2">
        <v>500</v>
      </c>
      <c r="FE2">
        <v>395</v>
      </c>
      <c r="FF2">
        <v>312.5</v>
      </c>
      <c r="FG2">
        <v>42.5</v>
      </c>
      <c r="FH2">
        <v>-385</v>
      </c>
      <c r="FI2">
        <v>80</v>
      </c>
      <c r="FJ2">
        <v>230</v>
      </c>
      <c r="FK2">
        <v>500</v>
      </c>
      <c r="FL2">
        <v>500</v>
      </c>
      <c r="FM2">
        <v>500</v>
      </c>
      <c r="FN2">
        <v>327.5</v>
      </c>
      <c r="FO2">
        <v>-527.5</v>
      </c>
      <c r="FP2">
        <v>-167.5</v>
      </c>
      <c r="FQ2">
        <v>-115</v>
      </c>
      <c r="FR2">
        <v>-430</v>
      </c>
      <c r="FS2">
        <v>-805</v>
      </c>
      <c r="FT2">
        <v>342.5</v>
      </c>
      <c r="FU2">
        <v>410</v>
      </c>
      <c r="FV2">
        <v>500</v>
      </c>
      <c r="FW2">
        <v>500</v>
      </c>
      <c r="FX2">
        <v>455</v>
      </c>
      <c r="FY2">
        <v>260</v>
      </c>
      <c r="FZ2">
        <v>335</v>
      </c>
      <c r="GA2">
        <v>-10</v>
      </c>
      <c r="GB2">
        <v>380</v>
      </c>
      <c r="GC2">
        <v>-47.5</v>
      </c>
      <c r="GD2">
        <v>-55</v>
      </c>
      <c r="GE2">
        <v>282.5</v>
      </c>
      <c r="GF2">
        <v>440</v>
      </c>
      <c r="GG2">
        <v>372.5</v>
      </c>
      <c r="GH2">
        <v>87.5</v>
      </c>
      <c r="GI2">
        <v>327.5</v>
      </c>
      <c r="GJ2">
        <v>500</v>
      </c>
      <c r="GK2">
        <v>500</v>
      </c>
      <c r="GL2">
        <v>-527.5</v>
      </c>
      <c r="GM2">
        <v>320</v>
      </c>
      <c r="GN2">
        <v>500</v>
      </c>
      <c r="GO2">
        <v>500</v>
      </c>
      <c r="GP2">
        <v>282.5</v>
      </c>
      <c r="GQ2">
        <v>-107.5</v>
      </c>
      <c r="GR2">
        <v>140</v>
      </c>
      <c r="GS2">
        <v>-130</v>
      </c>
      <c r="GT2">
        <v>500</v>
      </c>
      <c r="GU2">
        <v>500</v>
      </c>
      <c r="GV2">
        <v>-925</v>
      </c>
      <c r="GW2">
        <v>500</v>
      </c>
      <c r="GX2">
        <v>500</v>
      </c>
      <c r="GY2">
        <v>-92.5</v>
      </c>
      <c r="GZ2">
        <v>500</v>
      </c>
      <c r="HA2">
        <v>-467.5</v>
      </c>
      <c r="HB2">
        <v>-47.5</v>
      </c>
      <c r="HC2">
        <v>35</v>
      </c>
      <c r="HD2">
        <v>-70</v>
      </c>
      <c r="HE2">
        <v>305</v>
      </c>
      <c r="HF2">
        <v>500</v>
      </c>
      <c r="HG2">
        <v>50</v>
      </c>
      <c r="HH2">
        <v>462.5</v>
      </c>
      <c r="HI2">
        <v>500</v>
      </c>
      <c r="HJ2">
        <v>-2.5</v>
      </c>
      <c r="HK2">
        <v>275</v>
      </c>
      <c r="HL2">
        <v>102.5</v>
      </c>
      <c r="HM2">
        <v>425</v>
      </c>
      <c r="HN2">
        <v>132.5</v>
      </c>
      <c r="HO2">
        <v>500</v>
      </c>
      <c r="HP2">
        <v>132.5</v>
      </c>
      <c r="HQ2">
        <v>132.5</v>
      </c>
      <c r="HR2">
        <v>-505</v>
      </c>
      <c r="HS2">
        <v>185</v>
      </c>
      <c r="HT2">
        <v>-122.5</v>
      </c>
      <c r="HU2">
        <v>-152.5</v>
      </c>
      <c r="HV2">
        <v>-355</v>
      </c>
      <c r="HW2">
        <v>117.5</v>
      </c>
      <c r="HX2">
        <v>500</v>
      </c>
      <c r="HY2">
        <v>500</v>
      </c>
      <c r="HZ2">
        <v>470</v>
      </c>
      <c r="IA2">
        <v>117.5</v>
      </c>
      <c r="IB2">
        <v>5</v>
      </c>
      <c r="IC2">
        <v>-565</v>
      </c>
      <c r="ID2">
        <v>20</v>
      </c>
      <c r="IE2">
        <v>27.5</v>
      </c>
      <c r="IF2">
        <v>327.5</v>
      </c>
      <c r="IG2">
        <v>215</v>
      </c>
      <c r="IH2">
        <v>-40</v>
      </c>
      <c r="II2">
        <v>-190</v>
      </c>
      <c r="IJ2">
        <v>-40</v>
      </c>
      <c r="IK2">
        <v>477.5</v>
      </c>
      <c r="IL2">
        <v>-137.5</v>
      </c>
      <c r="IM2">
        <v>-100</v>
      </c>
      <c r="IN2">
        <v>147.5</v>
      </c>
      <c r="IO2">
        <v>425</v>
      </c>
      <c r="IP2">
        <v>282.5</v>
      </c>
      <c r="IQ2">
        <v>312.5</v>
      </c>
      <c r="IR2">
        <v>402.5</v>
      </c>
      <c r="IS2">
        <v>95</v>
      </c>
      <c r="IT2">
        <v>-242.5</v>
      </c>
      <c r="IU2">
        <v>-625</v>
      </c>
      <c r="IV2">
        <v>192.5</v>
      </c>
    </row>
    <row r="3" spans="1:256" ht="12.75">
      <c r="A3">
        <v>-317.5</v>
      </c>
      <c r="B3">
        <v>-452.5</v>
      </c>
      <c r="C3">
        <v>410</v>
      </c>
      <c r="D3">
        <v>380</v>
      </c>
      <c r="E3">
        <v>500</v>
      </c>
      <c r="F3">
        <v>500</v>
      </c>
      <c r="G3">
        <v>357.5</v>
      </c>
      <c r="H3">
        <v>245</v>
      </c>
      <c r="I3">
        <v>500</v>
      </c>
      <c r="J3">
        <v>-430</v>
      </c>
      <c r="K3">
        <v>-370</v>
      </c>
      <c r="L3">
        <v>27.5</v>
      </c>
      <c r="M3">
        <v>12.5</v>
      </c>
      <c r="N3">
        <v>-220</v>
      </c>
      <c r="O3">
        <v>237.5</v>
      </c>
      <c r="P3">
        <v>125</v>
      </c>
      <c r="Q3">
        <v>395</v>
      </c>
      <c r="R3">
        <v>500</v>
      </c>
      <c r="S3">
        <v>500</v>
      </c>
      <c r="T3">
        <v>-640</v>
      </c>
      <c r="U3">
        <v>-535</v>
      </c>
      <c r="V3">
        <v>395</v>
      </c>
      <c r="W3">
        <v>110</v>
      </c>
      <c r="X3">
        <v>500</v>
      </c>
      <c r="Y3">
        <v>500</v>
      </c>
      <c r="Z3">
        <v>125</v>
      </c>
      <c r="AA3">
        <v>320</v>
      </c>
      <c r="AB3">
        <v>327.5</v>
      </c>
      <c r="AC3">
        <v>-145</v>
      </c>
      <c r="AD3">
        <v>207.5</v>
      </c>
      <c r="AE3">
        <v>-182.5</v>
      </c>
      <c r="AF3">
        <v>170</v>
      </c>
      <c r="AG3">
        <v>500</v>
      </c>
      <c r="AH3">
        <v>50</v>
      </c>
      <c r="AI3">
        <v>-100</v>
      </c>
      <c r="AJ3">
        <v>500</v>
      </c>
      <c r="AK3">
        <v>-880</v>
      </c>
      <c r="AL3">
        <v>-160</v>
      </c>
      <c r="AM3">
        <v>-332.5</v>
      </c>
      <c r="AN3">
        <v>-340</v>
      </c>
      <c r="AO3">
        <v>395</v>
      </c>
      <c r="AP3">
        <v>-175</v>
      </c>
      <c r="AQ3">
        <v>192.5</v>
      </c>
      <c r="AR3">
        <v>455</v>
      </c>
      <c r="AS3">
        <v>-197.5</v>
      </c>
      <c r="AT3">
        <v>342.5</v>
      </c>
      <c r="AU3">
        <v>-542.5</v>
      </c>
      <c r="AV3">
        <v>492.5</v>
      </c>
      <c r="AW3">
        <v>335</v>
      </c>
      <c r="AX3">
        <v>-152.5</v>
      </c>
      <c r="AY3">
        <v>-362.5</v>
      </c>
      <c r="AZ3">
        <v>500</v>
      </c>
      <c r="BA3">
        <v>500</v>
      </c>
      <c r="BB3">
        <v>335</v>
      </c>
      <c r="BC3">
        <v>12.5</v>
      </c>
      <c r="BD3">
        <v>455</v>
      </c>
      <c r="BE3">
        <v>-205</v>
      </c>
      <c r="BF3">
        <v>57.5</v>
      </c>
      <c r="BG3">
        <v>155</v>
      </c>
      <c r="BH3">
        <v>-152.5</v>
      </c>
      <c r="BI3">
        <v>500</v>
      </c>
      <c r="BJ3">
        <v>185</v>
      </c>
      <c r="BK3">
        <v>155</v>
      </c>
      <c r="BL3">
        <v>477.5</v>
      </c>
      <c r="BM3">
        <v>185</v>
      </c>
      <c r="BN3">
        <v>500</v>
      </c>
      <c r="BO3">
        <v>500</v>
      </c>
      <c r="BP3">
        <v>380</v>
      </c>
      <c r="BQ3">
        <v>500</v>
      </c>
      <c r="BR3">
        <v>500</v>
      </c>
      <c r="BS3">
        <v>87.5</v>
      </c>
      <c r="BT3">
        <v>500</v>
      </c>
      <c r="BU3">
        <v>177.5</v>
      </c>
      <c r="BV3">
        <v>410</v>
      </c>
      <c r="BW3">
        <v>500</v>
      </c>
      <c r="BX3">
        <v>-40</v>
      </c>
      <c r="BY3">
        <v>455</v>
      </c>
      <c r="BZ3">
        <v>500</v>
      </c>
      <c r="CA3">
        <v>440</v>
      </c>
      <c r="CB3">
        <v>5</v>
      </c>
      <c r="CC3">
        <v>-47.5</v>
      </c>
      <c r="CD3">
        <v>-47.5</v>
      </c>
      <c r="CE3">
        <v>-175</v>
      </c>
      <c r="CF3">
        <v>-880</v>
      </c>
      <c r="CG3">
        <v>305</v>
      </c>
      <c r="CH3">
        <v>500</v>
      </c>
      <c r="CI3">
        <v>-632.5</v>
      </c>
      <c r="CJ3">
        <v>-85</v>
      </c>
      <c r="CK3">
        <v>500</v>
      </c>
      <c r="CL3">
        <v>12.5</v>
      </c>
      <c r="CM3">
        <v>500</v>
      </c>
      <c r="CN3">
        <v>147.5</v>
      </c>
      <c r="CO3">
        <v>-145</v>
      </c>
      <c r="CP3">
        <v>-130</v>
      </c>
      <c r="CQ3">
        <v>500</v>
      </c>
      <c r="CR3">
        <v>500</v>
      </c>
      <c r="CS3">
        <v>500</v>
      </c>
      <c r="CT3">
        <v>500</v>
      </c>
      <c r="CU3">
        <v>500</v>
      </c>
      <c r="CV3">
        <v>500</v>
      </c>
      <c r="CW3">
        <v>500</v>
      </c>
      <c r="CX3">
        <v>-47.5</v>
      </c>
      <c r="CY3">
        <v>-482.5</v>
      </c>
      <c r="CZ3">
        <v>27.5</v>
      </c>
      <c r="DA3">
        <v>500</v>
      </c>
      <c r="DB3">
        <v>500</v>
      </c>
      <c r="DC3">
        <v>410</v>
      </c>
      <c r="DD3">
        <v>500</v>
      </c>
      <c r="DE3">
        <v>-550</v>
      </c>
      <c r="DF3">
        <v>327.5</v>
      </c>
      <c r="DG3">
        <v>432.5</v>
      </c>
      <c r="DH3">
        <v>500</v>
      </c>
      <c r="DI3">
        <v>192.5</v>
      </c>
      <c r="DJ3">
        <v>-250</v>
      </c>
      <c r="DK3">
        <v>35</v>
      </c>
      <c r="DL3">
        <v>282.5</v>
      </c>
      <c r="DM3">
        <v>-25</v>
      </c>
      <c r="DN3">
        <v>-77.5</v>
      </c>
      <c r="DO3">
        <v>500</v>
      </c>
      <c r="DP3">
        <v>500</v>
      </c>
      <c r="DQ3">
        <v>-130</v>
      </c>
      <c r="DR3">
        <v>-415</v>
      </c>
      <c r="DS3">
        <v>500</v>
      </c>
      <c r="DT3">
        <v>-325</v>
      </c>
      <c r="DU3">
        <v>500</v>
      </c>
      <c r="DV3">
        <v>-272.5</v>
      </c>
      <c r="DW3">
        <v>500</v>
      </c>
      <c r="DX3">
        <v>-235</v>
      </c>
      <c r="DY3">
        <v>492.5</v>
      </c>
      <c r="DZ3">
        <v>-272.5</v>
      </c>
      <c r="EA3">
        <v>380</v>
      </c>
      <c r="EB3">
        <v>500</v>
      </c>
      <c r="EC3">
        <v>500</v>
      </c>
      <c r="ED3">
        <v>-287.5</v>
      </c>
      <c r="EE3">
        <v>395</v>
      </c>
      <c r="EF3">
        <v>42.5</v>
      </c>
      <c r="EG3">
        <v>500</v>
      </c>
      <c r="EH3">
        <v>-520</v>
      </c>
      <c r="EI3">
        <v>492.5</v>
      </c>
      <c r="EJ3">
        <v>-610</v>
      </c>
      <c r="EK3">
        <v>230</v>
      </c>
      <c r="EL3">
        <v>500</v>
      </c>
      <c r="EM3">
        <v>-25</v>
      </c>
      <c r="EN3">
        <v>-167.5</v>
      </c>
      <c r="EO3">
        <v>-287.5</v>
      </c>
      <c r="EP3">
        <v>500</v>
      </c>
      <c r="EQ3">
        <v>275</v>
      </c>
      <c r="ER3">
        <v>-332.5</v>
      </c>
      <c r="ES3">
        <v>-130</v>
      </c>
      <c r="ET3">
        <v>402.5</v>
      </c>
      <c r="EU3">
        <v>500</v>
      </c>
      <c r="EV3">
        <v>380</v>
      </c>
      <c r="EW3">
        <v>-302.5</v>
      </c>
      <c r="EX3">
        <v>395</v>
      </c>
      <c r="EY3">
        <v>27.5</v>
      </c>
      <c r="EZ3">
        <v>-152.5</v>
      </c>
      <c r="FA3">
        <v>230</v>
      </c>
      <c r="FB3">
        <v>500</v>
      </c>
      <c r="FC3">
        <v>455</v>
      </c>
      <c r="FD3">
        <v>402.5</v>
      </c>
      <c r="FE3">
        <v>-542.5</v>
      </c>
      <c r="FF3">
        <v>372.5</v>
      </c>
      <c r="FG3">
        <v>-47.5</v>
      </c>
      <c r="FH3">
        <v>-782.5</v>
      </c>
      <c r="FI3">
        <v>-325</v>
      </c>
      <c r="FJ3">
        <v>500</v>
      </c>
      <c r="FK3">
        <v>462.5</v>
      </c>
      <c r="FL3">
        <v>-2.5</v>
      </c>
      <c r="FM3">
        <v>-640</v>
      </c>
      <c r="FN3">
        <v>245</v>
      </c>
      <c r="FO3">
        <v>-1067.5</v>
      </c>
      <c r="FP3">
        <v>-152.5</v>
      </c>
      <c r="FQ3">
        <v>-535</v>
      </c>
      <c r="FR3">
        <v>72.5</v>
      </c>
      <c r="FS3">
        <v>500</v>
      </c>
      <c r="FT3">
        <v>342.5</v>
      </c>
      <c r="FU3">
        <v>500</v>
      </c>
      <c r="FV3">
        <v>-17.5</v>
      </c>
      <c r="FW3">
        <v>500</v>
      </c>
      <c r="FX3">
        <v>500</v>
      </c>
      <c r="FY3">
        <v>410</v>
      </c>
      <c r="FZ3">
        <v>500</v>
      </c>
      <c r="GA3">
        <v>207.5</v>
      </c>
      <c r="GB3">
        <v>-362.5</v>
      </c>
      <c r="GC3">
        <v>-347.5</v>
      </c>
      <c r="GD3">
        <v>-835</v>
      </c>
      <c r="GE3">
        <v>252.5</v>
      </c>
      <c r="GF3">
        <v>500</v>
      </c>
      <c r="GG3">
        <v>-662.5</v>
      </c>
      <c r="GH3">
        <v>500</v>
      </c>
      <c r="GI3">
        <v>402.5</v>
      </c>
      <c r="GJ3">
        <v>297.5</v>
      </c>
      <c r="GK3">
        <v>-647.5</v>
      </c>
      <c r="GL3">
        <v>-70</v>
      </c>
      <c r="GM3">
        <v>-617.5</v>
      </c>
      <c r="GN3">
        <v>42.5</v>
      </c>
      <c r="GO3">
        <v>500</v>
      </c>
      <c r="GP3">
        <v>500</v>
      </c>
      <c r="GQ3">
        <v>5</v>
      </c>
      <c r="GR3">
        <v>290</v>
      </c>
      <c r="GS3">
        <v>500</v>
      </c>
      <c r="GT3">
        <v>-17.5</v>
      </c>
      <c r="GU3">
        <v>27.5</v>
      </c>
      <c r="GV3">
        <v>102.5</v>
      </c>
      <c r="GW3">
        <v>500</v>
      </c>
      <c r="GX3">
        <v>500</v>
      </c>
      <c r="GY3">
        <v>-175</v>
      </c>
      <c r="GZ3">
        <v>-602.5</v>
      </c>
      <c r="HA3">
        <v>305</v>
      </c>
      <c r="HB3">
        <v>20</v>
      </c>
      <c r="HC3">
        <v>455</v>
      </c>
      <c r="HD3">
        <v>500</v>
      </c>
      <c r="HE3">
        <v>500</v>
      </c>
      <c r="HF3">
        <v>500</v>
      </c>
      <c r="HG3">
        <v>500</v>
      </c>
      <c r="HH3">
        <v>260</v>
      </c>
      <c r="HI3">
        <v>350</v>
      </c>
      <c r="HJ3">
        <v>-670</v>
      </c>
      <c r="HK3">
        <v>500</v>
      </c>
      <c r="HL3">
        <v>500</v>
      </c>
      <c r="HM3">
        <v>-347.5</v>
      </c>
      <c r="HN3">
        <v>500</v>
      </c>
      <c r="HO3">
        <v>500</v>
      </c>
      <c r="HP3">
        <v>252.5</v>
      </c>
      <c r="HQ3">
        <v>410</v>
      </c>
      <c r="HR3">
        <v>500</v>
      </c>
      <c r="HS3">
        <v>500</v>
      </c>
      <c r="HT3">
        <v>462.5</v>
      </c>
      <c r="HU3">
        <v>80</v>
      </c>
      <c r="HV3">
        <v>500</v>
      </c>
      <c r="HW3">
        <v>170</v>
      </c>
      <c r="HX3">
        <v>500</v>
      </c>
      <c r="HY3">
        <v>500</v>
      </c>
      <c r="HZ3">
        <v>267.5</v>
      </c>
      <c r="IA3">
        <v>-175</v>
      </c>
      <c r="IB3">
        <v>500</v>
      </c>
      <c r="IC3">
        <v>-782.5</v>
      </c>
      <c r="ID3">
        <v>320</v>
      </c>
      <c r="IE3">
        <v>-362.5</v>
      </c>
      <c r="IF3">
        <v>342.5</v>
      </c>
      <c r="IG3">
        <v>177.5</v>
      </c>
      <c r="IH3">
        <v>237.5</v>
      </c>
      <c r="II3">
        <v>500</v>
      </c>
      <c r="IJ3">
        <v>-55</v>
      </c>
      <c r="IK3">
        <v>485</v>
      </c>
      <c r="IL3">
        <v>500</v>
      </c>
      <c r="IM3">
        <v>297.5</v>
      </c>
      <c r="IN3">
        <v>290</v>
      </c>
      <c r="IO3">
        <v>357.5</v>
      </c>
      <c r="IP3">
        <v>5</v>
      </c>
      <c r="IQ3">
        <v>185</v>
      </c>
      <c r="IR3">
        <v>-317.5</v>
      </c>
      <c r="IS3">
        <v>350</v>
      </c>
      <c r="IT3">
        <v>27.5</v>
      </c>
      <c r="IU3">
        <v>-272.5</v>
      </c>
      <c r="IV3">
        <v>500</v>
      </c>
    </row>
    <row r="4" spans="1:237" ht="12.75">
      <c r="A4">
        <v>305</v>
      </c>
      <c r="B4">
        <v>500</v>
      </c>
      <c r="C4">
        <v>-107.5</v>
      </c>
      <c r="D4">
        <v>-355</v>
      </c>
      <c r="E4">
        <v>500</v>
      </c>
      <c r="F4">
        <v>372.5</v>
      </c>
      <c r="G4">
        <v>500</v>
      </c>
      <c r="H4">
        <v>500</v>
      </c>
      <c r="I4">
        <v>500</v>
      </c>
      <c r="J4">
        <v>-115</v>
      </c>
      <c r="K4">
        <v>500</v>
      </c>
      <c r="L4">
        <v>477.5</v>
      </c>
      <c r="M4">
        <v>-100</v>
      </c>
      <c r="N4">
        <v>-235</v>
      </c>
      <c r="O4">
        <v>500</v>
      </c>
      <c r="P4">
        <v>-415</v>
      </c>
      <c r="Q4">
        <v>185</v>
      </c>
      <c r="R4">
        <v>500</v>
      </c>
      <c r="S4">
        <v>102.5</v>
      </c>
      <c r="T4">
        <v>500</v>
      </c>
      <c r="U4">
        <v>-145</v>
      </c>
      <c r="V4">
        <v>492.5</v>
      </c>
      <c r="W4">
        <v>132.5</v>
      </c>
      <c r="X4">
        <v>500</v>
      </c>
      <c r="Y4">
        <v>-100</v>
      </c>
      <c r="Z4">
        <v>-325</v>
      </c>
      <c r="AA4">
        <v>237.5</v>
      </c>
      <c r="AB4">
        <v>-17.5</v>
      </c>
      <c r="AC4">
        <v>-332.5</v>
      </c>
      <c r="AD4">
        <v>500</v>
      </c>
      <c r="AE4">
        <v>500</v>
      </c>
      <c r="AF4">
        <v>500</v>
      </c>
      <c r="AG4">
        <v>410</v>
      </c>
      <c r="AH4">
        <v>500</v>
      </c>
      <c r="AI4">
        <v>500</v>
      </c>
      <c r="AJ4">
        <v>57.5</v>
      </c>
      <c r="AK4">
        <v>95</v>
      </c>
      <c r="AL4">
        <v>500</v>
      </c>
      <c r="AM4">
        <v>380</v>
      </c>
      <c r="AN4">
        <v>110</v>
      </c>
      <c r="AO4">
        <v>-452.5</v>
      </c>
      <c r="AP4">
        <v>-415</v>
      </c>
      <c r="AQ4">
        <v>500</v>
      </c>
      <c r="AR4">
        <v>500</v>
      </c>
      <c r="AS4">
        <v>485</v>
      </c>
      <c r="AT4">
        <v>500</v>
      </c>
      <c r="AU4">
        <v>-205</v>
      </c>
      <c r="AV4">
        <v>500</v>
      </c>
      <c r="AW4">
        <v>-355</v>
      </c>
      <c r="AX4">
        <v>87.5</v>
      </c>
      <c r="AY4">
        <v>380</v>
      </c>
      <c r="AZ4">
        <v>57.5</v>
      </c>
      <c r="BA4">
        <v>-85</v>
      </c>
      <c r="BB4">
        <v>20</v>
      </c>
      <c r="BC4">
        <v>500</v>
      </c>
      <c r="BD4">
        <v>500</v>
      </c>
      <c r="BE4">
        <v>-182.5</v>
      </c>
      <c r="BF4">
        <v>-47.5</v>
      </c>
      <c r="BG4">
        <v>-265</v>
      </c>
      <c r="BH4">
        <v>350</v>
      </c>
      <c r="BI4">
        <v>-32.5</v>
      </c>
      <c r="BJ4">
        <v>500</v>
      </c>
      <c r="BK4">
        <v>95</v>
      </c>
      <c r="BL4">
        <v>260</v>
      </c>
      <c r="BM4">
        <v>-197.5</v>
      </c>
      <c r="BN4">
        <v>500</v>
      </c>
      <c r="BO4">
        <v>500</v>
      </c>
      <c r="BP4">
        <v>252.5</v>
      </c>
      <c r="BQ4">
        <v>185</v>
      </c>
      <c r="BR4">
        <v>-212.5</v>
      </c>
      <c r="BS4">
        <v>500</v>
      </c>
      <c r="BT4">
        <v>335</v>
      </c>
      <c r="BU4">
        <v>410</v>
      </c>
      <c r="BV4">
        <v>-707.5</v>
      </c>
      <c r="BW4">
        <v>125</v>
      </c>
      <c r="BX4">
        <v>500</v>
      </c>
      <c r="BY4">
        <v>252.5</v>
      </c>
      <c r="BZ4">
        <v>-302.5</v>
      </c>
      <c r="CA4">
        <v>500</v>
      </c>
      <c r="CB4">
        <v>162.5</v>
      </c>
      <c r="CC4">
        <v>500</v>
      </c>
      <c r="CD4">
        <v>-40</v>
      </c>
      <c r="CE4">
        <v>-190</v>
      </c>
      <c r="CF4">
        <v>267.5</v>
      </c>
      <c r="CG4">
        <v>335</v>
      </c>
      <c r="CH4">
        <v>500</v>
      </c>
      <c r="CI4">
        <v>147.5</v>
      </c>
      <c r="CJ4">
        <v>-212.5</v>
      </c>
      <c r="CK4">
        <v>500</v>
      </c>
      <c r="CL4">
        <v>-370</v>
      </c>
      <c r="CM4">
        <v>267.5</v>
      </c>
      <c r="CN4">
        <v>500</v>
      </c>
      <c r="CO4">
        <v>282.5</v>
      </c>
      <c r="CP4">
        <v>230</v>
      </c>
      <c r="CQ4">
        <v>200</v>
      </c>
      <c r="CR4">
        <v>245</v>
      </c>
      <c r="CS4">
        <v>177.5</v>
      </c>
      <c r="CT4">
        <v>500</v>
      </c>
      <c r="CU4">
        <v>72.5</v>
      </c>
      <c r="CV4">
        <v>500</v>
      </c>
      <c r="CW4">
        <v>80</v>
      </c>
      <c r="CX4">
        <v>-475</v>
      </c>
      <c r="CY4">
        <v>-407.5</v>
      </c>
      <c r="CZ4">
        <v>440</v>
      </c>
      <c r="DA4">
        <v>162.5</v>
      </c>
      <c r="DB4">
        <v>110</v>
      </c>
      <c r="DC4">
        <v>-152.5</v>
      </c>
      <c r="DD4">
        <v>492.5</v>
      </c>
      <c r="DE4">
        <v>500</v>
      </c>
      <c r="DF4">
        <v>500</v>
      </c>
      <c r="DG4">
        <v>140</v>
      </c>
      <c r="DH4">
        <v>-662.5</v>
      </c>
      <c r="DI4">
        <v>170</v>
      </c>
      <c r="DJ4">
        <v>-497.5</v>
      </c>
      <c r="DK4">
        <v>-355</v>
      </c>
      <c r="DL4">
        <v>140</v>
      </c>
      <c r="DM4">
        <v>237.5</v>
      </c>
      <c r="DN4">
        <v>500</v>
      </c>
      <c r="DO4">
        <v>-430</v>
      </c>
      <c r="DP4">
        <v>440</v>
      </c>
      <c r="DQ4">
        <v>222.5</v>
      </c>
      <c r="DR4">
        <v>500</v>
      </c>
      <c r="DS4">
        <v>-160</v>
      </c>
      <c r="DT4">
        <v>357.5</v>
      </c>
      <c r="DU4">
        <v>500</v>
      </c>
      <c r="DV4">
        <v>500</v>
      </c>
      <c r="DW4">
        <v>267.5</v>
      </c>
      <c r="DX4">
        <v>500</v>
      </c>
      <c r="DY4">
        <v>380</v>
      </c>
      <c r="DZ4">
        <v>-692.5</v>
      </c>
      <c r="EA4">
        <v>470</v>
      </c>
      <c r="EB4">
        <v>500</v>
      </c>
      <c r="EC4">
        <v>117.5</v>
      </c>
      <c r="ED4">
        <v>500</v>
      </c>
      <c r="EE4">
        <v>-617.5</v>
      </c>
      <c r="EF4">
        <v>500</v>
      </c>
      <c r="EG4">
        <v>500</v>
      </c>
      <c r="EH4">
        <v>-272.5</v>
      </c>
      <c r="EI4">
        <v>185</v>
      </c>
      <c r="EJ4">
        <v>-137.5</v>
      </c>
      <c r="EK4">
        <v>275</v>
      </c>
      <c r="EL4">
        <v>282.5</v>
      </c>
      <c r="EM4">
        <v>-347.5</v>
      </c>
      <c r="EN4">
        <v>-175</v>
      </c>
      <c r="EO4">
        <v>380</v>
      </c>
      <c r="EP4">
        <v>320</v>
      </c>
      <c r="EQ4">
        <v>485</v>
      </c>
      <c r="ER4">
        <v>500</v>
      </c>
      <c r="ES4">
        <v>455</v>
      </c>
      <c r="ET4">
        <v>342.5</v>
      </c>
      <c r="EU4">
        <v>500</v>
      </c>
      <c r="EV4">
        <v>215</v>
      </c>
      <c r="EW4">
        <v>-17.5</v>
      </c>
      <c r="EX4">
        <v>57.5</v>
      </c>
      <c r="EY4">
        <v>-182.5</v>
      </c>
      <c r="EZ4">
        <v>312.5</v>
      </c>
      <c r="FA4">
        <v>455</v>
      </c>
      <c r="FB4">
        <v>-122.5</v>
      </c>
      <c r="FC4">
        <v>417.5</v>
      </c>
      <c r="FD4">
        <v>245</v>
      </c>
      <c r="FE4">
        <v>297.5</v>
      </c>
      <c r="FF4">
        <v>-415</v>
      </c>
      <c r="FG4">
        <v>5</v>
      </c>
      <c r="FH4">
        <v>312.5</v>
      </c>
      <c r="FI4">
        <v>170</v>
      </c>
      <c r="FJ4">
        <v>500</v>
      </c>
      <c r="FK4">
        <v>500</v>
      </c>
      <c r="FL4">
        <v>-17.5</v>
      </c>
      <c r="FM4">
        <v>185</v>
      </c>
      <c r="FN4">
        <v>282.5</v>
      </c>
      <c r="FO4">
        <v>485</v>
      </c>
      <c r="FP4">
        <v>312.5</v>
      </c>
      <c r="FQ4">
        <v>-85</v>
      </c>
      <c r="FR4">
        <v>245</v>
      </c>
      <c r="FS4">
        <v>462.5</v>
      </c>
      <c r="FT4">
        <v>-737.5</v>
      </c>
      <c r="FU4">
        <v>477.5</v>
      </c>
      <c r="FV4">
        <v>500</v>
      </c>
      <c r="FW4">
        <v>192.5</v>
      </c>
      <c r="FX4">
        <v>-25</v>
      </c>
      <c r="FY4">
        <v>-100</v>
      </c>
      <c r="FZ4">
        <v>57.5</v>
      </c>
      <c r="GA4">
        <v>65</v>
      </c>
      <c r="GB4">
        <v>-250</v>
      </c>
      <c r="GC4">
        <v>237.5</v>
      </c>
      <c r="GD4">
        <v>402.5</v>
      </c>
      <c r="GE4">
        <v>275</v>
      </c>
      <c r="GF4">
        <v>500</v>
      </c>
      <c r="GG4">
        <v>215</v>
      </c>
      <c r="GH4">
        <v>-190</v>
      </c>
      <c r="GI4">
        <v>500</v>
      </c>
      <c r="GJ4">
        <v>335</v>
      </c>
      <c r="GK4">
        <v>455</v>
      </c>
      <c r="GL4">
        <v>500</v>
      </c>
      <c r="GM4">
        <v>237.5</v>
      </c>
      <c r="GN4">
        <v>500</v>
      </c>
      <c r="GO4">
        <v>42.5</v>
      </c>
      <c r="GP4">
        <v>365</v>
      </c>
      <c r="GQ4">
        <v>237.5</v>
      </c>
      <c r="GR4">
        <v>365</v>
      </c>
      <c r="GS4">
        <v>500</v>
      </c>
      <c r="GT4">
        <v>500</v>
      </c>
      <c r="GU4">
        <v>252.5</v>
      </c>
      <c r="GV4">
        <v>170</v>
      </c>
      <c r="GW4">
        <v>117.5</v>
      </c>
      <c r="GX4">
        <v>440</v>
      </c>
      <c r="GY4">
        <v>-227.5</v>
      </c>
      <c r="GZ4">
        <v>-205</v>
      </c>
      <c r="HA4">
        <v>500</v>
      </c>
      <c r="HB4">
        <v>290</v>
      </c>
      <c r="HC4">
        <v>-505</v>
      </c>
      <c r="HD4">
        <v>500</v>
      </c>
      <c r="HE4">
        <v>500</v>
      </c>
      <c r="HF4">
        <v>252.5</v>
      </c>
      <c r="HG4">
        <v>267.5</v>
      </c>
      <c r="HH4">
        <v>500</v>
      </c>
      <c r="HI4">
        <v>132.5</v>
      </c>
      <c r="HJ4">
        <v>117.5</v>
      </c>
      <c r="HK4">
        <v>-392.5</v>
      </c>
      <c r="HL4">
        <v>207.5</v>
      </c>
      <c r="HM4">
        <v>335</v>
      </c>
      <c r="HN4">
        <v>80</v>
      </c>
      <c r="HO4">
        <v>500</v>
      </c>
      <c r="HP4">
        <v>500</v>
      </c>
      <c r="HQ4">
        <v>440</v>
      </c>
      <c r="HR4">
        <v>500</v>
      </c>
      <c r="HS4">
        <v>-437.5</v>
      </c>
      <c r="HT4">
        <v>500</v>
      </c>
      <c r="HU4">
        <v>-272.5</v>
      </c>
      <c r="HV4">
        <v>-610</v>
      </c>
      <c r="HW4">
        <v>500</v>
      </c>
      <c r="HX4">
        <v>312.5</v>
      </c>
      <c r="HY4">
        <v>-790</v>
      </c>
      <c r="HZ4">
        <v>500</v>
      </c>
      <c r="IA4">
        <v>-77.5</v>
      </c>
      <c r="IB4">
        <v>95</v>
      </c>
      <c r="IC4">
        <v>365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19"/>
  <sheetViews>
    <sheetView tabSelected="1" zoomScale="75" zoomScaleNormal="75" workbookViewId="0" topLeftCell="A1">
      <selection activeCell="A13" sqref="A13"/>
    </sheetView>
  </sheetViews>
  <sheetFormatPr defaultColWidth="9.140625" defaultRowHeight="12.75"/>
  <cols>
    <col min="1" max="1" width="13.28125" style="1" customWidth="1"/>
    <col min="2" max="2" width="12.421875" style="1" customWidth="1"/>
    <col min="3" max="3" width="10.140625" style="1" customWidth="1"/>
    <col min="4" max="5" width="10.421875" style="1" customWidth="1"/>
    <col min="6" max="6" width="11.140625" style="1" customWidth="1"/>
    <col min="7" max="7" width="10.8515625" style="1" customWidth="1"/>
    <col min="8" max="16384" width="9.140625" style="1" customWidth="1"/>
  </cols>
  <sheetData>
    <row r="1" ht="12.75">
      <c r="A1" s="6" t="s">
        <v>0</v>
      </c>
    </row>
    <row r="2" spans="4:5" ht="12.75">
      <c r="D2"/>
      <c r="E2"/>
    </row>
    <row r="3" spans="1:4" ht="13.5" thickBot="1">
      <c r="A3" s="2" t="s">
        <v>1</v>
      </c>
      <c r="D3" s="2" t="s">
        <v>15</v>
      </c>
    </row>
    <row r="4" spans="1:6" ht="12.75">
      <c r="A4" s="1" t="s">
        <v>2</v>
      </c>
      <c r="B4" s="7">
        <v>7.5</v>
      </c>
      <c r="D4" s="1" t="s">
        <v>4</v>
      </c>
      <c r="E4" s="15">
        <v>168.1</v>
      </c>
      <c r="F4" s="4"/>
    </row>
    <row r="5" spans="1:6" ht="12.75">
      <c r="A5" s="1" t="s">
        <v>3</v>
      </c>
      <c r="B5" s="8">
        <v>10</v>
      </c>
      <c r="D5" s="1" t="s">
        <v>14</v>
      </c>
      <c r="E5" s="15">
        <v>57.6</v>
      </c>
      <c r="F5" s="5"/>
    </row>
    <row r="6" spans="1:6" ht="13.5" thickBot="1">
      <c r="A6" s="1" t="s">
        <v>5</v>
      </c>
      <c r="B6" s="9">
        <v>2.5</v>
      </c>
      <c r="F6" s="5"/>
    </row>
    <row r="7" ht="12.75">
      <c r="F7" s="5"/>
    </row>
    <row r="8" spans="1:6" ht="13.5" thickBot="1">
      <c r="A8" s="2" t="s">
        <v>6</v>
      </c>
      <c r="D8" s="2"/>
      <c r="F8" s="5"/>
    </row>
    <row r="9" spans="1:6" ht="14.25" thickBot="1" thickTop="1">
      <c r="A9" s="1" t="s">
        <v>7</v>
      </c>
      <c r="B9" s="10">
        <v>200</v>
      </c>
      <c r="F9" s="14"/>
    </row>
    <row r="10" ht="13.5" thickTop="1"/>
    <row r="11" spans="1:5" ht="12.75">
      <c r="A11" s="2" t="s">
        <v>8</v>
      </c>
      <c r="E11" s="5"/>
    </row>
    <row r="12" spans="1:5" ht="12.75">
      <c r="A12" s="3" t="s">
        <v>9</v>
      </c>
      <c r="B12" s="3" t="s">
        <v>10</v>
      </c>
      <c r="C12" s="3" t="s">
        <v>11</v>
      </c>
      <c r="D12" s="4" t="s">
        <v>12</v>
      </c>
      <c r="E12" s="3" t="s">
        <v>13</v>
      </c>
    </row>
    <row r="13" spans="1:5" ht="12.75">
      <c r="A13" s="14">
        <f>_XLL.RISKOUTPUT()+ROUND(_XLL.RISKNORMAL(MeanDem,StdevDem),0)</f>
        <v>168</v>
      </c>
      <c r="B13" s="16">
        <f>UnitPrice*MIN(OrderQuan,Demand)</f>
        <v>1680</v>
      </c>
      <c r="C13" s="16">
        <f>UnitCost*OrderQuan</f>
        <v>1500</v>
      </c>
      <c r="D13" s="17">
        <f>UnitRefund*MAX(OrderQuan-Demand,0)</f>
        <v>80</v>
      </c>
      <c r="E13" s="17">
        <f>_XLL.RISKOUTPUT()+B13+D13-C13</f>
        <v>260</v>
      </c>
    </row>
    <row r="14" spans="1:5" ht="12.75">
      <c r="A14" s="2"/>
      <c r="E14" s="5"/>
    </row>
    <row r="15" spans="1:2" ht="12.75">
      <c r="A15" s="6" t="s">
        <v>48</v>
      </c>
      <c r="B15" s="11"/>
    </row>
    <row r="16" spans="1:2" ht="12.75">
      <c r="A16" s="11" t="s">
        <v>31</v>
      </c>
      <c r="B16" s="12">
        <v>260</v>
      </c>
    </row>
    <row r="17" spans="1:2" ht="12.75">
      <c r="A17" s="11" t="s">
        <v>32</v>
      </c>
      <c r="B17" s="12">
        <v>260</v>
      </c>
    </row>
    <row r="18" spans="1:2" ht="12.75">
      <c r="A18" s="11" t="s">
        <v>4</v>
      </c>
      <c r="B18" s="36">
        <v>260</v>
      </c>
    </row>
    <row r="19" spans="1:2" ht="12.75">
      <c r="A19" s="11" t="s">
        <v>14</v>
      </c>
      <c r="B19" s="36">
        <v>0</v>
      </c>
    </row>
  </sheetData>
  <printOptions gridLines="1" headings="1" horizontalCentered="1" verticalCentered="1"/>
  <pageMargins left="0.75" right="0.75" top="1" bottom="1" header="0.5" footer="0.5"/>
  <pageSetup fitToHeight="1" fitToWidth="1" horizontalDpi="300" verticalDpi="300" orientation="portrait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21"/>
  <sheetViews>
    <sheetView zoomScale="75" zoomScaleNormal="75" workbookViewId="0" topLeftCell="A96">
      <selection activeCell="A7" sqref="A7:A122"/>
    </sheetView>
  </sheetViews>
  <sheetFormatPr defaultColWidth="9.140625" defaultRowHeight="12.75"/>
  <sheetData>
    <row r="1" ht="12.75">
      <c r="A1" s="13" t="s">
        <v>16</v>
      </c>
    </row>
    <row r="6" ht="12.75">
      <c r="A6" s="13" t="s">
        <v>9</v>
      </c>
    </row>
    <row r="7" ht="12.75">
      <c r="A7">
        <v>285</v>
      </c>
    </row>
    <row r="8" ht="12.75">
      <c r="A8">
        <v>144</v>
      </c>
    </row>
    <row r="9" ht="12.75">
      <c r="A9">
        <v>250</v>
      </c>
    </row>
    <row r="10" ht="12.75">
      <c r="A10">
        <v>194</v>
      </c>
    </row>
    <row r="11" ht="12.75">
      <c r="A11">
        <v>216</v>
      </c>
    </row>
    <row r="12" ht="12.75">
      <c r="A12">
        <v>199</v>
      </c>
    </row>
    <row r="13" ht="12.75">
      <c r="A13">
        <v>267</v>
      </c>
    </row>
    <row r="14" ht="12.75">
      <c r="A14">
        <v>240</v>
      </c>
    </row>
    <row r="15" ht="12.75">
      <c r="A15">
        <v>160</v>
      </c>
    </row>
    <row r="16" ht="12.75">
      <c r="A16">
        <v>203</v>
      </c>
    </row>
    <row r="17" ht="12.75">
      <c r="A17">
        <v>201</v>
      </c>
    </row>
    <row r="18" ht="12.75">
      <c r="A18">
        <v>150</v>
      </c>
    </row>
    <row r="19" ht="12.75">
      <c r="A19">
        <v>233</v>
      </c>
    </row>
    <row r="20" ht="12.75">
      <c r="A20">
        <v>161</v>
      </c>
    </row>
    <row r="21" ht="12.75">
      <c r="A21">
        <v>177</v>
      </c>
    </row>
    <row r="22" ht="12.75">
      <c r="A22">
        <v>115</v>
      </c>
    </row>
    <row r="23" ht="12.75">
      <c r="A23">
        <v>50</v>
      </c>
    </row>
    <row r="24" ht="12.75">
      <c r="A24">
        <v>132</v>
      </c>
    </row>
    <row r="25" ht="12.75">
      <c r="A25">
        <v>174</v>
      </c>
    </row>
    <row r="26" ht="12.75">
      <c r="A26">
        <v>186</v>
      </c>
    </row>
    <row r="27" ht="12.75">
      <c r="A27">
        <v>302</v>
      </c>
    </row>
    <row r="28" ht="12.75">
      <c r="A28">
        <v>250</v>
      </c>
    </row>
    <row r="29" ht="12.75">
      <c r="A29">
        <v>220</v>
      </c>
    </row>
    <row r="30" ht="12.75">
      <c r="A30">
        <v>214</v>
      </c>
    </row>
    <row r="31" ht="12.75">
      <c r="A31">
        <v>155</v>
      </c>
    </row>
    <row r="32" ht="12.75">
      <c r="A32">
        <v>91</v>
      </c>
    </row>
    <row r="33" ht="12.75">
      <c r="A33">
        <v>53</v>
      </c>
    </row>
    <row r="34" ht="12.75">
      <c r="A34">
        <v>182</v>
      </c>
    </row>
    <row r="35" ht="12.75">
      <c r="A35">
        <v>102</v>
      </c>
    </row>
    <row r="36" ht="12.75">
      <c r="A36">
        <v>153</v>
      </c>
    </row>
    <row r="37" ht="12.75">
      <c r="A37">
        <v>183</v>
      </c>
    </row>
    <row r="38" ht="12.75">
      <c r="A38">
        <v>176</v>
      </c>
    </row>
    <row r="39" ht="12.75">
      <c r="A39">
        <v>136</v>
      </c>
    </row>
    <row r="40" ht="12.75">
      <c r="A40">
        <v>109</v>
      </c>
    </row>
    <row r="41" ht="12.75">
      <c r="A41">
        <v>177</v>
      </c>
    </row>
    <row r="42" ht="12.75">
      <c r="A42">
        <v>213</v>
      </c>
    </row>
    <row r="43" ht="12.75">
      <c r="A43">
        <v>179</v>
      </c>
    </row>
    <row r="44" ht="12.75">
      <c r="A44">
        <v>149</v>
      </c>
    </row>
    <row r="45" ht="12.75">
      <c r="A45">
        <v>205</v>
      </c>
    </row>
    <row r="46" ht="12.75">
      <c r="A46">
        <v>135</v>
      </c>
    </row>
    <row r="47" ht="12.75">
      <c r="A47">
        <v>122</v>
      </c>
    </row>
    <row r="48" ht="12.75">
      <c r="A48">
        <v>142</v>
      </c>
    </row>
    <row r="49" ht="12.75">
      <c r="A49">
        <v>167</v>
      </c>
    </row>
    <row r="50" ht="12.75">
      <c r="A50">
        <v>202</v>
      </c>
    </row>
    <row r="51" ht="12.75">
      <c r="A51">
        <v>197</v>
      </c>
    </row>
    <row r="52" ht="12.75">
      <c r="A52">
        <v>92</v>
      </c>
    </row>
    <row r="53" ht="12.75">
      <c r="A53">
        <v>325</v>
      </c>
    </row>
    <row r="54" ht="12.75">
      <c r="A54">
        <v>235</v>
      </c>
    </row>
    <row r="55" ht="12.75">
      <c r="A55">
        <v>198</v>
      </c>
    </row>
    <row r="56" ht="12.75">
      <c r="A56">
        <v>143</v>
      </c>
    </row>
    <row r="57" ht="12.75">
      <c r="A57">
        <v>210</v>
      </c>
    </row>
    <row r="58" ht="12.75">
      <c r="A58">
        <v>263</v>
      </c>
    </row>
    <row r="59" ht="12.75">
      <c r="A59">
        <v>169</v>
      </c>
    </row>
    <row r="60" ht="12.75">
      <c r="A60">
        <v>174</v>
      </c>
    </row>
    <row r="61" ht="12.75">
      <c r="A61">
        <v>153</v>
      </c>
    </row>
    <row r="62" ht="12.75">
      <c r="A62">
        <v>169</v>
      </c>
    </row>
    <row r="63" ht="12.75">
      <c r="A63">
        <v>72</v>
      </c>
    </row>
    <row r="64" ht="12.75">
      <c r="A64">
        <v>217</v>
      </c>
    </row>
    <row r="65" ht="12.75">
      <c r="A65">
        <v>102</v>
      </c>
    </row>
    <row r="66" ht="12.75">
      <c r="A66">
        <v>46</v>
      </c>
    </row>
    <row r="67" ht="12.75">
      <c r="A67">
        <v>108</v>
      </c>
    </row>
    <row r="68" ht="12.75">
      <c r="A68">
        <v>191</v>
      </c>
    </row>
    <row r="69" ht="12.75">
      <c r="A69">
        <v>117</v>
      </c>
    </row>
    <row r="70" ht="12.75">
      <c r="A70">
        <v>113</v>
      </c>
    </row>
    <row r="71" ht="12.75">
      <c r="A71">
        <v>174</v>
      </c>
    </row>
    <row r="72" ht="12.75">
      <c r="A72">
        <v>156</v>
      </c>
    </row>
    <row r="73" ht="12.75">
      <c r="A73">
        <v>249</v>
      </c>
    </row>
    <row r="74" ht="12.75">
      <c r="A74">
        <v>115</v>
      </c>
    </row>
    <row r="75" ht="12.75">
      <c r="A75">
        <v>218</v>
      </c>
    </row>
    <row r="76" ht="12.75">
      <c r="A76">
        <v>165</v>
      </c>
    </row>
    <row r="77" ht="12.75">
      <c r="A77">
        <v>116</v>
      </c>
    </row>
    <row r="78" ht="12.75">
      <c r="A78">
        <v>120</v>
      </c>
    </row>
    <row r="79" ht="12.75">
      <c r="A79">
        <v>188</v>
      </c>
    </row>
    <row r="80" ht="12.75">
      <c r="A80">
        <v>124</v>
      </c>
    </row>
    <row r="81" ht="12.75">
      <c r="A81">
        <v>239</v>
      </c>
    </row>
    <row r="82" ht="12.75">
      <c r="A82">
        <v>79</v>
      </c>
    </row>
    <row r="83" ht="12.75">
      <c r="A83">
        <v>165</v>
      </c>
    </row>
    <row r="84" ht="12.75">
      <c r="A84">
        <v>140</v>
      </c>
    </row>
    <row r="85" ht="12.75">
      <c r="A85">
        <v>157</v>
      </c>
    </row>
    <row r="86" ht="12.75">
      <c r="A86">
        <v>254</v>
      </c>
    </row>
    <row r="87" ht="12.75">
      <c r="A87">
        <v>68</v>
      </c>
    </row>
    <row r="88" ht="12.75">
      <c r="A88">
        <v>137</v>
      </c>
    </row>
    <row r="89" ht="12.75">
      <c r="A89">
        <v>165</v>
      </c>
    </row>
    <row r="90" ht="12.75">
      <c r="A90">
        <v>97</v>
      </c>
    </row>
    <row r="91" ht="12.75">
      <c r="A91">
        <v>130</v>
      </c>
    </row>
    <row r="92" ht="12.75">
      <c r="A92">
        <v>272</v>
      </c>
    </row>
    <row r="93" ht="12.75">
      <c r="A93">
        <v>150</v>
      </c>
    </row>
    <row r="94" ht="12.75">
      <c r="A94">
        <v>102</v>
      </c>
    </row>
    <row r="95" ht="12.75">
      <c r="A95">
        <v>197</v>
      </c>
    </row>
    <row r="96" ht="12.75">
      <c r="A96">
        <v>110</v>
      </c>
    </row>
    <row r="97" ht="12.75">
      <c r="A97">
        <v>236</v>
      </c>
    </row>
    <row r="98" ht="12.75">
      <c r="A98">
        <v>154</v>
      </c>
    </row>
    <row r="99" ht="12.75">
      <c r="A99">
        <v>185</v>
      </c>
    </row>
    <row r="100" ht="12.75">
      <c r="A100">
        <v>136</v>
      </c>
    </row>
    <row r="101" ht="12.75">
      <c r="A101">
        <v>94</v>
      </c>
    </row>
    <row r="102" ht="12.75">
      <c r="A102">
        <v>33</v>
      </c>
    </row>
    <row r="103" ht="12.75">
      <c r="A103">
        <v>207</v>
      </c>
    </row>
    <row r="104" ht="12.75">
      <c r="A104">
        <v>135</v>
      </c>
    </row>
    <row r="105" ht="12.75">
      <c r="A105">
        <v>230</v>
      </c>
    </row>
    <row r="106" ht="12.75">
      <c r="A106">
        <v>188</v>
      </c>
    </row>
    <row r="107" ht="12.75">
      <c r="A107">
        <v>198</v>
      </c>
    </row>
    <row r="108" ht="12.75">
      <c r="A108">
        <v>209</v>
      </c>
    </row>
    <row r="109" ht="12.75">
      <c r="A109">
        <v>168</v>
      </c>
    </row>
    <row r="110" ht="12.75">
      <c r="A110">
        <v>215</v>
      </c>
    </row>
    <row r="111" ht="12.75">
      <c r="A111">
        <v>136</v>
      </c>
    </row>
    <row r="112" ht="12.75">
      <c r="A112">
        <v>168</v>
      </c>
    </row>
    <row r="113" ht="12.75">
      <c r="A113">
        <v>174</v>
      </c>
    </row>
    <row r="114" ht="12.75">
      <c r="A114">
        <v>154</v>
      </c>
    </row>
    <row r="115" ht="12.75">
      <c r="A115">
        <v>137</v>
      </c>
    </row>
    <row r="116" ht="12.75">
      <c r="A116">
        <v>161</v>
      </c>
    </row>
    <row r="117" ht="12.75">
      <c r="A117">
        <v>106</v>
      </c>
    </row>
    <row r="118" ht="12.75">
      <c r="A118">
        <v>265</v>
      </c>
    </row>
    <row r="119" ht="12.75">
      <c r="A119">
        <v>103</v>
      </c>
    </row>
    <row r="120" ht="12.75">
      <c r="A120">
        <v>291</v>
      </c>
    </row>
    <row r="121" ht="12.75">
      <c r="A121">
        <v>117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workbookViewId="0" topLeftCell="A1">
      <selection activeCell="A1" sqref="A1"/>
    </sheetView>
  </sheetViews>
  <sheetFormatPr defaultColWidth="14.7109375" defaultRowHeight="12.75"/>
  <cols>
    <col min="1" max="1" width="3.7109375" style="0" customWidth="1"/>
    <col min="2" max="2" width="22.7109375" style="37" customWidth="1"/>
    <col min="3" max="3" width="18.7109375" style="37" customWidth="1"/>
    <col min="4" max="4" width="10.7109375" style="37" customWidth="1"/>
  </cols>
  <sheetData>
    <row r="1" ht="23.25">
      <c r="A1" s="19" t="s">
        <v>50</v>
      </c>
    </row>
    <row r="3" ht="18">
      <c r="A3" s="20" t="s">
        <v>17</v>
      </c>
    </row>
    <row r="4" ht="12.75">
      <c r="C4" s="42"/>
    </row>
    <row r="5" spans="2:4" ht="12.75">
      <c r="B5" s="22" t="s">
        <v>18</v>
      </c>
      <c r="C5" s="38" t="s">
        <v>19</v>
      </c>
      <c r="D5" s="41"/>
    </row>
    <row r="6" spans="2:4" ht="12.75">
      <c r="B6" s="23" t="s">
        <v>20</v>
      </c>
      <c r="C6" s="38">
        <v>1</v>
      </c>
      <c r="D6" s="41"/>
    </row>
    <row r="7" spans="2:4" ht="12.75">
      <c r="B7" s="23" t="s">
        <v>49</v>
      </c>
      <c r="C7" s="38">
        <v>1000</v>
      </c>
      <c r="D7" s="41"/>
    </row>
    <row r="8" spans="2:4" ht="12.75">
      <c r="B8" s="23" t="s">
        <v>21</v>
      </c>
      <c r="C8" s="38">
        <v>1</v>
      </c>
      <c r="D8" s="41"/>
    </row>
    <row r="9" spans="2:4" ht="12.75">
      <c r="B9" s="23" t="s">
        <v>22</v>
      </c>
      <c r="C9" s="38">
        <v>2</v>
      </c>
      <c r="D9" s="41"/>
    </row>
    <row r="10" spans="2:4" ht="12.75">
      <c r="B10" s="23" t="s">
        <v>23</v>
      </c>
      <c r="C10" s="38" t="s">
        <v>51</v>
      </c>
      <c r="D10" s="41"/>
    </row>
    <row r="11" spans="2:4" ht="12.75">
      <c r="B11" s="23" t="s">
        <v>24</v>
      </c>
      <c r="C11" s="39">
        <v>37565.92260416667</v>
      </c>
      <c r="D11" s="41"/>
    </row>
    <row r="12" spans="2:4" ht="12.75">
      <c r="B12" s="23" t="s">
        <v>25</v>
      </c>
      <c r="C12" s="39">
        <v>37565.922627314816</v>
      </c>
      <c r="D12" s="41"/>
    </row>
    <row r="13" spans="2:4" ht="12.75">
      <c r="B13" s="23" t="s">
        <v>26</v>
      </c>
      <c r="C13" s="40">
        <v>2.3148153559304774E-05</v>
      </c>
      <c r="D13" s="41"/>
    </row>
    <row r="14" spans="2:4" ht="12.75">
      <c r="B14" s="24" t="s">
        <v>27</v>
      </c>
      <c r="C14" s="38">
        <v>1391853735</v>
      </c>
      <c r="D14" s="41"/>
    </row>
    <row r="15" ht="12.75">
      <c r="C15" s="43"/>
    </row>
    <row r="17" ht="18">
      <c r="A17" s="20" t="s">
        <v>28</v>
      </c>
    </row>
    <row r="19" spans="2:14" ht="12.75">
      <c r="B19" s="25" t="s">
        <v>30</v>
      </c>
      <c r="C19" s="25" t="s">
        <v>29</v>
      </c>
      <c r="D19" s="25" t="s">
        <v>52</v>
      </c>
      <c r="E19" s="25" t="s">
        <v>31</v>
      </c>
      <c r="F19" s="25" t="s">
        <v>32</v>
      </c>
      <c r="G19" s="25" t="s">
        <v>4</v>
      </c>
      <c r="H19" s="25" t="s">
        <v>33</v>
      </c>
      <c r="I19" s="25" t="s">
        <v>53</v>
      </c>
      <c r="J19" s="25" t="s">
        <v>54</v>
      </c>
      <c r="K19" s="25" t="s">
        <v>55</v>
      </c>
      <c r="L19" s="25" t="s">
        <v>56</v>
      </c>
      <c r="M19" s="25" t="s">
        <v>57</v>
      </c>
      <c r="N19" s="25" t="s">
        <v>58</v>
      </c>
    </row>
    <row r="20" spans="2:14" ht="12.75">
      <c r="B20" s="26" t="s">
        <v>9</v>
      </c>
      <c r="C20" s="21" t="s">
        <v>37</v>
      </c>
      <c r="D20" s="44">
        <v>1</v>
      </c>
      <c r="E20" s="30">
        <v>-15</v>
      </c>
      <c r="F20" s="30">
        <v>350</v>
      </c>
      <c r="G20" s="30">
        <v>168.903</v>
      </c>
      <c r="H20" s="30">
        <v>60.45575646280087</v>
      </c>
      <c r="I20" s="30">
        <v>63</v>
      </c>
      <c r="J20" s="45">
        <v>0.05</v>
      </c>
      <c r="K20" s="30">
        <v>262</v>
      </c>
      <c r="L20" s="45">
        <v>0.95</v>
      </c>
      <c r="M20" s="30">
        <v>199</v>
      </c>
      <c r="N20" s="45">
        <v>0.9</v>
      </c>
    </row>
    <row r="21" spans="2:14" ht="12.75">
      <c r="B21" s="26" t="s">
        <v>13</v>
      </c>
      <c r="C21" s="21" t="s">
        <v>34</v>
      </c>
      <c r="D21" s="44">
        <v>1</v>
      </c>
      <c r="E21" s="30">
        <v>-1112.5</v>
      </c>
      <c r="F21" s="30">
        <v>500</v>
      </c>
      <c r="G21" s="30">
        <v>181.22</v>
      </c>
      <c r="H21" s="30">
        <v>346.34806348683554</v>
      </c>
      <c r="I21" s="30">
        <v>-527.5</v>
      </c>
      <c r="J21" s="45">
        <v>0.05</v>
      </c>
      <c r="K21" s="30">
        <v>500</v>
      </c>
      <c r="L21" s="45">
        <v>0.95</v>
      </c>
      <c r="M21" s="30">
        <v>1027.5</v>
      </c>
      <c r="N21" s="45">
        <v>0.9</v>
      </c>
    </row>
    <row r="22" spans="2:10" ht="12.75">
      <c r="B22" s="43"/>
      <c r="C22" s="43"/>
      <c r="D22" s="43"/>
      <c r="E22" s="28"/>
      <c r="F22" s="28"/>
      <c r="G22" s="28"/>
      <c r="H22" s="28"/>
      <c r="I22" s="28"/>
      <c r="J22" s="28"/>
    </row>
    <row r="23" spans="2:14" ht="12.75">
      <c r="B23" s="25" t="s">
        <v>36</v>
      </c>
      <c r="C23" s="25" t="s">
        <v>35</v>
      </c>
      <c r="D23" s="25" t="s">
        <v>52</v>
      </c>
      <c r="E23" s="25" t="s">
        <v>31</v>
      </c>
      <c r="F23" s="25" t="s">
        <v>32</v>
      </c>
      <c r="G23" s="25" t="s">
        <v>4</v>
      </c>
      <c r="H23" s="25" t="s">
        <v>33</v>
      </c>
      <c r="I23" s="25" t="s">
        <v>53</v>
      </c>
      <c r="J23" s="25" t="s">
        <v>54</v>
      </c>
      <c r="K23" s="25" t="s">
        <v>55</v>
      </c>
      <c r="L23" s="25" t="s">
        <v>56</v>
      </c>
      <c r="M23" s="25" t="s">
        <v>57</v>
      </c>
      <c r="N23" s="25" t="s">
        <v>58</v>
      </c>
    </row>
    <row r="24" spans="2:14" ht="12.75">
      <c r="B24" s="26" t="s">
        <v>9</v>
      </c>
      <c r="C24" s="21" t="s">
        <v>37</v>
      </c>
      <c r="D24" s="44">
        <v>1</v>
      </c>
      <c r="E24" s="31">
        <v>-15.17652416229248</v>
      </c>
      <c r="F24" s="31">
        <v>349.98065185546875</v>
      </c>
      <c r="G24" s="31">
        <v>168.912167427063</v>
      </c>
      <c r="H24" s="31">
        <v>60.45154599401494</v>
      </c>
      <c r="I24" s="31">
        <v>62.824039459228516</v>
      </c>
      <c r="J24" s="45">
        <v>0.05</v>
      </c>
      <c r="K24" s="31">
        <v>262.265869140625</v>
      </c>
      <c r="L24" s="45">
        <v>0.95</v>
      </c>
      <c r="M24" s="31">
        <v>199.44182968139648</v>
      </c>
      <c r="N24" s="45">
        <v>0.9</v>
      </c>
    </row>
    <row r="25" spans="2:10" ht="12.75">
      <c r="B25" s="43"/>
      <c r="C25" s="43"/>
      <c r="D25" s="43"/>
      <c r="E25" s="28"/>
      <c r="F25" s="28"/>
      <c r="G25" s="28"/>
      <c r="H25" s="28"/>
      <c r="I25" s="28"/>
      <c r="J25" s="2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3"/>
  <sheetViews>
    <sheetView showGridLines="0" workbookViewId="0" topLeftCell="A1">
      <selection activeCell="A1" sqref="A1"/>
    </sheetView>
  </sheetViews>
  <sheetFormatPr defaultColWidth="16.7109375" defaultRowHeight="12.75"/>
  <cols>
    <col min="1" max="1" width="3.7109375" style="0" customWidth="1"/>
    <col min="2" max="2" width="18.7109375" style="18" customWidth="1"/>
  </cols>
  <sheetData>
    <row r="1" ht="23.25">
      <c r="A1" s="19" t="s">
        <v>59</v>
      </c>
    </row>
    <row r="3" ht="18">
      <c r="A3" s="20" t="s">
        <v>38</v>
      </c>
    </row>
    <row r="5" spans="2:3" ht="12.75">
      <c r="B5" s="21" t="s">
        <v>39</v>
      </c>
      <c r="C5" s="21" t="s">
        <v>9</v>
      </c>
    </row>
    <row r="6" spans="2:3" ht="12.75">
      <c r="B6" s="21" t="s">
        <v>52</v>
      </c>
      <c r="C6" s="21">
        <v>1</v>
      </c>
    </row>
    <row r="7" spans="2:3" ht="12.75">
      <c r="B7" s="21" t="s">
        <v>40</v>
      </c>
      <c r="C7" s="35" t="s">
        <v>37</v>
      </c>
    </row>
    <row r="8" spans="2:4" ht="12.75">
      <c r="B8" s="32" t="s">
        <v>31</v>
      </c>
      <c r="C8" s="46">
        <v>-15.17652416229248</v>
      </c>
      <c r="D8" s="27"/>
    </row>
    <row r="9" spans="2:4" ht="12.75">
      <c r="B9" s="33" t="s">
        <v>32</v>
      </c>
      <c r="C9" s="46">
        <v>349.98065185546875</v>
      </c>
      <c r="D9" s="27"/>
    </row>
    <row r="10" spans="2:4" ht="12.75">
      <c r="B10" s="33" t="s">
        <v>4</v>
      </c>
      <c r="C10" s="46">
        <v>168.912167427063</v>
      </c>
      <c r="D10" s="27"/>
    </row>
    <row r="11" spans="2:4" ht="12.75">
      <c r="B11" s="33" t="s">
        <v>41</v>
      </c>
      <c r="C11" s="46">
        <v>60.45154599401494</v>
      </c>
      <c r="D11" s="27"/>
    </row>
    <row r="12" spans="2:4" ht="12.75">
      <c r="B12" s="33" t="s">
        <v>42</v>
      </c>
      <c r="C12" s="46">
        <v>3654.3894130665044</v>
      </c>
      <c r="D12" s="27"/>
    </row>
    <row r="13" spans="2:4" ht="12.75">
      <c r="B13" s="33" t="s">
        <v>43</v>
      </c>
      <c r="C13" s="46">
        <v>-0.14063668107329866</v>
      </c>
      <c r="D13" s="27"/>
    </row>
    <row r="14" spans="2:4" ht="12.75">
      <c r="B14" s="33" t="s">
        <v>44</v>
      </c>
      <c r="C14" s="46">
        <v>2.9666917080205333</v>
      </c>
      <c r="D14" s="27"/>
    </row>
    <row r="15" spans="2:4" ht="12.75">
      <c r="B15" s="33" t="s">
        <v>60</v>
      </c>
      <c r="C15" s="46">
        <v>0</v>
      </c>
      <c r="D15" s="27"/>
    </row>
    <row r="16" spans="2:4" ht="12.75">
      <c r="B16" s="33" t="s">
        <v>45</v>
      </c>
      <c r="C16" s="46">
        <v>157.7173828125</v>
      </c>
      <c r="D16" s="27"/>
    </row>
    <row r="17" spans="2:4" ht="12.75">
      <c r="B17" s="34">
        <v>0.05</v>
      </c>
      <c r="C17" s="46">
        <v>62.824039459228516</v>
      </c>
      <c r="D17" s="27"/>
    </row>
    <row r="18" spans="2:4" ht="12.75">
      <c r="B18" s="34">
        <v>0.1</v>
      </c>
      <c r="C18" s="46">
        <v>89.34668731689453</v>
      </c>
      <c r="D18" s="27"/>
    </row>
    <row r="19" spans="2:4" ht="12.75">
      <c r="B19" s="34">
        <v>0.15</v>
      </c>
      <c r="C19" s="46">
        <v>106.7557601928711</v>
      </c>
      <c r="D19" s="27"/>
    </row>
    <row r="20" spans="2:4" ht="12.75">
      <c r="B20" s="34">
        <v>0.2</v>
      </c>
      <c r="C20" s="46">
        <v>116.300048828125</v>
      </c>
      <c r="D20" s="27"/>
    </row>
    <row r="21" spans="2:4" ht="12.75">
      <c r="B21" s="34">
        <v>0.25</v>
      </c>
      <c r="C21" s="46">
        <v>128.63604736328125</v>
      </c>
      <c r="D21" s="27"/>
    </row>
    <row r="22" spans="2:4" ht="12.75">
      <c r="B22" s="34">
        <v>0.3</v>
      </c>
      <c r="C22" s="46">
        <v>138.5373077392578</v>
      </c>
      <c r="D22" s="27"/>
    </row>
    <row r="23" spans="2:4" ht="12.75">
      <c r="B23" s="34">
        <v>0.35</v>
      </c>
      <c r="C23" s="46">
        <v>148.45579528808594</v>
      </c>
      <c r="D23" s="27"/>
    </row>
    <row r="24" spans="2:4" ht="12.75">
      <c r="B24" s="34">
        <v>0.4</v>
      </c>
      <c r="C24" s="46">
        <v>156.2884979248047</v>
      </c>
      <c r="D24" s="27"/>
    </row>
    <row r="25" spans="2:4" ht="12.75">
      <c r="B25" s="34">
        <v>0.45</v>
      </c>
      <c r="C25" s="46">
        <v>164.49533081054688</v>
      </c>
      <c r="D25" s="27"/>
    </row>
    <row r="26" spans="2:4" ht="12.75">
      <c r="B26" s="34">
        <v>0.5</v>
      </c>
      <c r="C26" s="46">
        <v>170.53692626953125</v>
      </c>
      <c r="D26" s="27"/>
    </row>
    <row r="27" spans="2:4" ht="12.75">
      <c r="B27" s="34">
        <v>0.55</v>
      </c>
      <c r="C27" s="46">
        <v>177.87757873535156</v>
      </c>
      <c r="D27" s="27"/>
    </row>
    <row r="28" spans="2:4" ht="12.75">
      <c r="B28" s="34">
        <v>0.6</v>
      </c>
      <c r="C28" s="46">
        <v>185.02392578125</v>
      </c>
      <c r="D28" s="27"/>
    </row>
    <row r="29" spans="2:4" ht="12.75">
      <c r="B29" s="34">
        <v>0.65</v>
      </c>
      <c r="C29" s="46">
        <v>193.19027709960938</v>
      </c>
      <c r="D29" s="27"/>
    </row>
    <row r="30" spans="2:4" ht="12.75">
      <c r="B30" s="34">
        <v>0.7</v>
      </c>
      <c r="C30" s="46">
        <v>201.0655059814453</v>
      </c>
      <c r="D30" s="27"/>
    </row>
    <row r="31" spans="2:4" ht="12.75">
      <c r="B31" s="34">
        <v>0.75</v>
      </c>
      <c r="C31" s="46">
        <v>210.8003692626953</v>
      </c>
      <c r="D31" s="27"/>
    </row>
    <row r="32" spans="2:4" ht="12.75">
      <c r="B32" s="34">
        <v>0.8</v>
      </c>
      <c r="C32" s="46">
        <v>219.90061950683594</v>
      </c>
      <c r="D32" s="27"/>
    </row>
    <row r="33" spans="2:4" ht="12.75">
      <c r="B33" s="34">
        <v>0.85</v>
      </c>
      <c r="C33" s="46">
        <v>233.5810546875</v>
      </c>
      <c r="D33" s="27"/>
    </row>
    <row r="34" spans="2:4" ht="12.75">
      <c r="B34" s="34">
        <v>0.9</v>
      </c>
      <c r="C34" s="46">
        <v>244.9108428955078</v>
      </c>
      <c r="D34" s="27"/>
    </row>
    <row r="35" spans="2:4" ht="12.75">
      <c r="B35" s="34">
        <v>0.95</v>
      </c>
      <c r="C35" s="46">
        <v>262.265869140625</v>
      </c>
      <c r="D35" s="27"/>
    </row>
    <row r="36" spans="2:4" ht="12.75">
      <c r="B36" s="33" t="s">
        <v>61</v>
      </c>
      <c r="C36" s="29"/>
      <c r="D36" s="27"/>
    </row>
    <row r="37" spans="2:4" ht="12.75">
      <c r="B37" s="33" t="s">
        <v>62</v>
      </c>
      <c r="C37" s="29"/>
      <c r="D37" s="27"/>
    </row>
    <row r="38" spans="2:4" ht="12.75">
      <c r="B38" s="33" t="s">
        <v>63</v>
      </c>
      <c r="C38" s="29"/>
      <c r="D38" s="27"/>
    </row>
    <row r="39" spans="2:4" ht="12.75">
      <c r="B39" s="33" t="s">
        <v>64</v>
      </c>
      <c r="C39" s="29">
        <v>0</v>
      </c>
      <c r="D39" s="27"/>
    </row>
    <row r="40" spans="2:4" ht="12.75">
      <c r="B40" s="33" t="s">
        <v>65</v>
      </c>
      <c r="C40" s="29"/>
      <c r="D40" s="27"/>
    </row>
    <row r="41" spans="2:4" ht="12.75">
      <c r="B41" s="33" t="s">
        <v>66</v>
      </c>
      <c r="C41" s="29"/>
      <c r="D41" s="27"/>
    </row>
    <row r="42" spans="2:4" ht="12.75">
      <c r="B42" s="33" t="s">
        <v>67</v>
      </c>
      <c r="C42" s="29"/>
      <c r="D42" s="27"/>
    </row>
    <row r="43" spans="2:4" ht="12.75">
      <c r="B43" s="33" t="s">
        <v>68</v>
      </c>
      <c r="C43" s="29"/>
      <c r="D43" s="27"/>
    </row>
    <row r="44" spans="2:4" ht="12.75">
      <c r="B44" s="33" t="s">
        <v>69</v>
      </c>
      <c r="C44" s="48"/>
      <c r="D44" s="27"/>
    </row>
    <row r="45" spans="2:4" ht="12.75">
      <c r="B45" s="33" t="s">
        <v>70</v>
      </c>
      <c r="C45" s="29"/>
      <c r="D45" s="27"/>
    </row>
    <row r="46" spans="2:4" ht="12.75">
      <c r="B46" s="33" t="s">
        <v>71</v>
      </c>
      <c r="C46" s="48"/>
      <c r="D46" s="27"/>
    </row>
    <row r="47" spans="2:4" ht="12.75">
      <c r="B47" s="33" t="s">
        <v>72</v>
      </c>
      <c r="C47" s="29"/>
      <c r="D47" s="27"/>
    </row>
    <row r="48" spans="2:4" ht="12.75">
      <c r="B48" s="33" t="s">
        <v>73</v>
      </c>
      <c r="C48" s="48"/>
      <c r="D48" s="27"/>
    </row>
    <row r="49" spans="2:4" ht="12.75">
      <c r="B49" s="33" t="s">
        <v>74</v>
      </c>
      <c r="C49" s="29"/>
      <c r="D49" s="27"/>
    </row>
    <row r="50" spans="2:4" ht="12.75">
      <c r="B50" s="33" t="s">
        <v>75</v>
      </c>
      <c r="C50" s="48"/>
      <c r="D50" s="27"/>
    </row>
    <row r="51" spans="2:4" ht="12.75">
      <c r="B51" s="33" t="s">
        <v>76</v>
      </c>
      <c r="C51" s="29"/>
      <c r="D51" s="27"/>
    </row>
    <row r="52" spans="2:4" ht="12.75">
      <c r="B52" s="33" t="s">
        <v>77</v>
      </c>
      <c r="C52" s="48"/>
      <c r="D52" s="27"/>
    </row>
    <row r="53" spans="2:4" ht="12.75">
      <c r="B53" s="33" t="s">
        <v>78</v>
      </c>
      <c r="C53" s="29"/>
      <c r="D53" s="27"/>
    </row>
    <row r="54" spans="2:4" ht="12.75">
      <c r="B54" s="33" t="s">
        <v>79</v>
      </c>
      <c r="C54" s="48"/>
      <c r="D54" s="27"/>
    </row>
    <row r="55" spans="2:4" ht="12.75">
      <c r="B55" s="33" t="s">
        <v>80</v>
      </c>
      <c r="C55" s="29"/>
      <c r="D55" s="27"/>
    </row>
    <row r="56" spans="2:4" ht="12.75">
      <c r="B56" s="33" t="s">
        <v>81</v>
      </c>
      <c r="C56" s="48"/>
      <c r="D56" s="27"/>
    </row>
    <row r="57" spans="2:4" ht="12.75">
      <c r="B57" s="33" t="s">
        <v>82</v>
      </c>
      <c r="C57" s="29"/>
      <c r="D57" s="27"/>
    </row>
    <row r="58" spans="2:4" ht="12.75">
      <c r="B58" s="33" t="s">
        <v>83</v>
      </c>
      <c r="C58" s="48"/>
      <c r="D58" s="27"/>
    </row>
    <row r="59" spans="2:4" ht="12.75">
      <c r="B59" s="33" t="s">
        <v>84</v>
      </c>
      <c r="C59" s="29"/>
      <c r="D59" s="27"/>
    </row>
    <row r="60" spans="2:4" ht="12.75">
      <c r="B60" s="33" t="s">
        <v>85</v>
      </c>
      <c r="C60" s="48"/>
      <c r="D60" s="27"/>
    </row>
    <row r="61" spans="2:4" ht="12.75">
      <c r="B61" s="33" t="s">
        <v>86</v>
      </c>
      <c r="C61" s="29"/>
      <c r="D61" s="27"/>
    </row>
    <row r="62" spans="2:4" ht="12.75">
      <c r="B62" s="47" t="s">
        <v>87</v>
      </c>
      <c r="C62" s="48"/>
      <c r="D62" s="27"/>
    </row>
    <row r="63" ht="12.75">
      <c r="C63" s="2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3"/>
  <sheetViews>
    <sheetView showGridLines="0" workbookViewId="0" topLeftCell="A1">
      <selection activeCell="A1" sqref="A1"/>
    </sheetView>
  </sheetViews>
  <sheetFormatPr defaultColWidth="16.7109375" defaultRowHeight="12.75"/>
  <cols>
    <col min="1" max="1" width="3.7109375" style="0" customWidth="1"/>
    <col min="2" max="2" width="18.7109375" style="18" customWidth="1"/>
  </cols>
  <sheetData>
    <row r="1" ht="23.25">
      <c r="A1" s="19" t="s">
        <v>88</v>
      </c>
    </row>
    <row r="3" ht="18">
      <c r="A3" s="20" t="s">
        <v>46</v>
      </c>
    </row>
    <row r="5" spans="2:4" ht="12.75">
      <c r="B5" s="21" t="s">
        <v>47</v>
      </c>
      <c r="C5" s="21" t="s">
        <v>9</v>
      </c>
      <c r="D5" s="21" t="s">
        <v>13</v>
      </c>
    </row>
    <row r="6" spans="2:4" ht="12.75">
      <c r="B6" s="21" t="s">
        <v>52</v>
      </c>
      <c r="C6" s="21">
        <v>1</v>
      </c>
      <c r="D6" s="21">
        <v>1</v>
      </c>
    </row>
    <row r="7" spans="2:4" ht="12.75">
      <c r="B7" s="21" t="s">
        <v>40</v>
      </c>
      <c r="C7" s="35" t="s">
        <v>37</v>
      </c>
      <c r="D7" s="35" t="s">
        <v>34</v>
      </c>
    </row>
    <row r="8" spans="2:5" ht="12.75">
      <c r="B8" s="32" t="s">
        <v>31</v>
      </c>
      <c r="C8" s="46">
        <v>-15</v>
      </c>
      <c r="D8" s="46">
        <v>-1112.5</v>
      </c>
      <c r="E8" s="27"/>
    </row>
    <row r="9" spans="2:5" ht="12.75">
      <c r="B9" s="33" t="s">
        <v>32</v>
      </c>
      <c r="C9" s="46">
        <v>350</v>
      </c>
      <c r="D9" s="46">
        <v>500</v>
      </c>
      <c r="E9" s="27"/>
    </row>
    <row r="10" spans="2:5" ht="12.75">
      <c r="B10" s="33" t="s">
        <v>4</v>
      </c>
      <c r="C10" s="46">
        <v>168.903</v>
      </c>
      <c r="D10" s="46">
        <v>181.22</v>
      </c>
      <c r="E10" s="27"/>
    </row>
    <row r="11" spans="2:5" ht="12.75">
      <c r="B11" s="33" t="s">
        <v>41</v>
      </c>
      <c r="C11" s="46">
        <v>60.45575646280087</v>
      </c>
      <c r="D11" s="46">
        <v>346.34806348683554</v>
      </c>
      <c r="E11" s="27"/>
    </row>
    <row r="12" spans="2:5" ht="12.75">
      <c r="B12" s="33" t="s">
        <v>42</v>
      </c>
      <c r="C12" s="46">
        <v>3654.8984894894893</v>
      </c>
      <c r="D12" s="46">
        <v>119956.98108108107</v>
      </c>
      <c r="E12" s="27"/>
    </row>
    <row r="13" spans="2:5" ht="12.75">
      <c r="B13" s="33" t="s">
        <v>43</v>
      </c>
      <c r="C13" s="46">
        <v>-0.14193782339816513</v>
      </c>
      <c r="D13" s="46">
        <v>-1.0815861912095168</v>
      </c>
      <c r="E13" s="27"/>
    </row>
    <row r="14" spans="2:5" ht="12.75">
      <c r="B14" s="33" t="s">
        <v>44</v>
      </c>
      <c r="C14" s="46">
        <v>2.968178862859125</v>
      </c>
      <c r="D14" s="46">
        <v>3.5812607798050156</v>
      </c>
      <c r="E14" s="27"/>
    </row>
    <row r="15" spans="2:5" ht="12.75">
      <c r="B15" s="33" t="s">
        <v>60</v>
      </c>
      <c r="C15" s="46">
        <v>0</v>
      </c>
      <c r="D15" s="46">
        <v>0</v>
      </c>
      <c r="E15" s="27"/>
    </row>
    <row r="16" spans="2:5" ht="12.75">
      <c r="B16" s="33" t="s">
        <v>45</v>
      </c>
      <c r="C16" s="46">
        <v>184</v>
      </c>
      <c r="D16" s="46">
        <v>500</v>
      </c>
      <c r="E16" s="27"/>
    </row>
    <row r="17" spans="2:5" ht="12.75">
      <c r="B17" s="34">
        <v>0.05</v>
      </c>
      <c r="C17" s="46">
        <v>63</v>
      </c>
      <c r="D17" s="46">
        <v>-527.5</v>
      </c>
      <c r="E17" s="27"/>
    </row>
    <row r="18" spans="2:5" ht="12.75">
      <c r="B18" s="34">
        <v>0.1</v>
      </c>
      <c r="C18" s="46">
        <v>89</v>
      </c>
      <c r="D18" s="46">
        <v>-332.5</v>
      </c>
      <c r="E18" s="27"/>
    </row>
    <row r="19" spans="2:5" ht="12.75">
      <c r="B19" s="34">
        <v>0.15</v>
      </c>
      <c r="C19" s="46">
        <v>107</v>
      </c>
      <c r="D19" s="46">
        <v>-197.5</v>
      </c>
      <c r="E19" s="27"/>
    </row>
    <row r="20" spans="2:5" ht="12.75">
      <c r="B20" s="34">
        <v>0.2</v>
      </c>
      <c r="C20" s="46">
        <v>116</v>
      </c>
      <c r="D20" s="46">
        <v>-130</v>
      </c>
      <c r="E20" s="27"/>
    </row>
    <row r="21" spans="2:5" ht="12.75">
      <c r="B21" s="34">
        <v>0.25</v>
      </c>
      <c r="C21" s="46">
        <v>129</v>
      </c>
      <c r="D21" s="46">
        <v>-32.5</v>
      </c>
      <c r="E21" s="27"/>
    </row>
    <row r="22" spans="2:5" ht="12.75">
      <c r="B22" s="34">
        <v>0.3</v>
      </c>
      <c r="C22" s="46">
        <v>139</v>
      </c>
      <c r="D22" s="46">
        <v>42.5</v>
      </c>
      <c r="E22" s="27"/>
    </row>
    <row r="23" spans="2:5" ht="12.75">
      <c r="B23" s="34">
        <v>0.35</v>
      </c>
      <c r="C23" s="46">
        <v>148</v>
      </c>
      <c r="D23" s="46">
        <v>110</v>
      </c>
      <c r="E23" s="27"/>
    </row>
    <row r="24" spans="2:5" ht="12.75">
      <c r="B24" s="34">
        <v>0.4</v>
      </c>
      <c r="C24" s="46">
        <v>156</v>
      </c>
      <c r="D24" s="46">
        <v>170</v>
      </c>
      <c r="E24" s="27"/>
    </row>
    <row r="25" spans="2:5" ht="12.75">
      <c r="B25" s="34">
        <v>0.45</v>
      </c>
      <c r="C25" s="46">
        <v>164</v>
      </c>
      <c r="D25" s="46">
        <v>230</v>
      </c>
      <c r="E25" s="27"/>
    </row>
    <row r="26" spans="2:5" ht="12.75">
      <c r="B26" s="34">
        <v>0.5</v>
      </c>
      <c r="C26" s="46">
        <v>171</v>
      </c>
      <c r="D26" s="46">
        <v>282.5</v>
      </c>
      <c r="E26" s="27"/>
    </row>
    <row r="27" spans="2:5" ht="12.75">
      <c r="B27" s="34">
        <v>0.55</v>
      </c>
      <c r="C27" s="46">
        <v>178</v>
      </c>
      <c r="D27" s="46">
        <v>335</v>
      </c>
      <c r="E27" s="27"/>
    </row>
    <row r="28" spans="2:5" ht="12.75">
      <c r="B28" s="34">
        <v>0.6</v>
      </c>
      <c r="C28" s="46">
        <v>185</v>
      </c>
      <c r="D28" s="46">
        <v>387.5</v>
      </c>
      <c r="E28" s="27"/>
    </row>
    <row r="29" spans="2:5" ht="12.75">
      <c r="B29" s="34">
        <v>0.65</v>
      </c>
      <c r="C29" s="46">
        <v>193</v>
      </c>
      <c r="D29" s="46">
        <v>447.5</v>
      </c>
      <c r="E29" s="27"/>
    </row>
    <row r="30" spans="2:5" ht="12.75">
      <c r="B30" s="34">
        <v>0.7</v>
      </c>
      <c r="C30" s="46">
        <v>201</v>
      </c>
      <c r="D30" s="46">
        <v>500</v>
      </c>
      <c r="E30" s="27"/>
    </row>
    <row r="31" spans="2:5" ht="12.75">
      <c r="B31" s="34">
        <v>0.75</v>
      </c>
      <c r="C31" s="46">
        <v>211</v>
      </c>
      <c r="D31" s="46">
        <v>500</v>
      </c>
      <c r="E31" s="27"/>
    </row>
    <row r="32" spans="2:5" ht="12.75">
      <c r="B32" s="34">
        <v>0.8</v>
      </c>
      <c r="C32" s="46">
        <v>220</v>
      </c>
      <c r="D32" s="46">
        <v>500</v>
      </c>
      <c r="E32" s="27"/>
    </row>
    <row r="33" spans="2:5" ht="12.75">
      <c r="B33" s="34">
        <v>0.85</v>
      </c>
      <c r="C33" s="46">
        <v>234</v>
      </c>
      <c r="D33" s="46">
        <v>500</v>
      </c>
      <c r="E33" s="27"/>
    </row>
    <row r="34" spans="2:5" ht="12.75">
      <c r="B34" s="34">
        <v>0.9</v>
      </c>
      <c r="C34" s="46">
        <v>245</v>
      </c>
      <c r="D34" s="46">
        <v>500</v>
      </c>
      <c r="E34" s="27"/>
    </row>
    <row r="35" spans="2:5" ht="12.75">
      <c r="B35" s="34">
        <v>0.95</v>
      </c>
      <c r="C35" s="46">
        <v>262</v>
      </c>
      <c r="D35" s="46">
        <v>500</v>
      </c>
      <c r="E35" s="27"/>
    </row>
    <row r="36" spans="2:5" ht="12.75">
      <c r="B36" s="33" t="s">
        <v>61</v>
      </c>
      <c r="C36" s="29"/>
      <c r="D36" s="29"/>
      <c r="E36" s="27"/>
    </row>
    <row r="37" spans="2:5" ht="12.75">
      <c r="B37" s="33" t="s">
        <v>62</v>
      </c>
      <c r="C37" s="29"/>
      <c r="D37" s="29"/>
      <c r="E37" s="27"/>
    </row>
    <row r="38" spans="2:5" ht="12.75">
      <c r="B38" s="33" t="s">
        <v>63</v>
      </c>
      <c r="C38" s="29"/>
      <c r="D38" s="29"/>
      <c r="E38" s="27"/>
    </row>
    <row r="39" spans="2:5" ht="12.75">
      <c r="B39" s="33" t="s">
        <v>64</v>
      </c>
      <c r="C39" s="29">
        <v>0</v>
      </c>
      <c r="D39" s="29">
        <v>0</v>
      </c>
      <c r="E39" s="27"/>
    </row>
    <row r="40" spans="2:5" ht="12.75">
      <c r="B40" s="33" t="s">
        <v>65</v>
      </c>
      <c r="C40" s="29" t="s">
        <v>89</v>
      </c>
      <c r="D40" s="29" t="s">
        <v>89</v>
      </c>
      <c r="E40" s="27"/>
    </row>
    <row r="41" spans="2:5" ht="12.75">
      <c r="B41" s="33" t="s">
        <v>66</v>
      </c>
      <c r="C41" s="29" t="s">
        <v>90</v>
      </c>
      <c r="D41" s="29" t="s">
        <v>90</v>
      </c>
      <c r="E41" s="27"/>
    </row>
    <row r="42" spans="2:5" ht="12.75">
      <c r="B42" s="33" t="s">
        <v>67</v>
      </c>
      <c r="C42" s="29" t="s">
        <v>91</v>
      </c>
      <c r="D42" s="29" t="s">
        <v>91</v>
      </c>
      <c r="E42" s="27"/>
    </row>
    <row r="43" spans="2:5" ht="12.75">
      <c r="B43" s="33" t="s">
        <v>68</v>
      </c>
      <c r="C43" s="29"/>
      <c r="D43" s="29"/>
      <c r="E43" s="27"/>
    </row>
    <row r="44" spans="2:5" ht="12.75">
      <c r="B44" s="33" t="s">
        <v>69</v>
      </c>
      <c r="C44" s="48"/>
      <c r="D44" s="48"/>
      <c r="E44" s="27"/>
    </row>
    <row r="45" spans="2:5" ht="12.75">
      <c r="B45" s="33" t="s">
        <v>70</v>
      </c>
      <c r="C45" s="29"/>
      <c r="D45" s="29"/>
      <c r="E45" s="27"/>
    </row>
    <row r="46" spans="2:5" ht="12.75">
      <c r="B46" s="33" t="s">
        <v>71</v>
      </c>
      <c r="C46" s="48"/>
      <c r="D46" s="48"/>
      <c r="E46" s="27"/>
    </row>
    <row r="47" spans="2:5" ht="12.75">
      <c r="B47" s="33" t="s">
        <v>72</v>
      </c>
      <c r="C47" s="29"/>
      <c r="D47" s="29"/>
      <c r="E47" s="27"/>
    </row>
    <row r="48" spans="2:5" ht="12.75">
      <c r="B48" s="33" t="s">
        <v>73</v>
      </c>
      <c r="C48" s="48"/>
      <c r="D48" s="48"/>
      <c r="E48" s="27"/>
    </row>
    <row r="49" spans="2:5" ht="12.75">
      <c r="B49" s="33" t="s">
        <v>74</v>
      </c>
      <c r="C49" s="29"/>
      <c r="D49" s="29"/>
      <c r="E49" s="27"/>
    </row>
    <row r="50" spans="2:5" ht="12.75">
      <c r="B50" s="33" t="s">
        <v>75</v>
      </c>
      <c r="C50" s="48"/>
      <c r="D50" s="48"/>
      <c r="E50" s="27"/>
    </row>
    <row r="51" spans="2:5" ht="12.75">
      <c r="B51" s="33" t="s">
        <v>76</v>
      </c>
      <c r="C51" s="29"/>
      <c r="D51" s="29"/>
      <c r="E51" s="27"/>
    </row>
    <row r="52" spans="2:5" ht="12.75">
      <c r="B52" s="33" t="s">
        <v>77</v>
      </c>
      <c r="C52" s="48"/>
      <c r="D52" s="48"/>
      <c r="E52" s="27"/>
    </row>
    <row r="53" spans="2:5" ht="12.75">
      <c r="B53" s="33" t="s">
        <v>78</v>
      </c>
      <c r="C53" s="29"/>
      <c r="D53" s="29"/>
      <c r="E53" s="27"/>
    </row>
    <row r="54" spans="2:5" ht="12.75">
      <c r="B54" s="33" t="s">
        <v>79</v>
      </c>
      <c r="C54" s="48"/>
      <c r="D54" s="48"/>
      <c r="E54" s="27"/>
    </row>
    <row r="55" spans="2:5" ht="12.75">
      <c r="B55" s="33" t="s">
        <v>80</v>
      </c>
      <c r="C55" s="29"/>
      <c r="D55" s="29"/>
      <c r="E55" s="27"/>
    </row>
    <row r="56" spans="2:5" ht="12.75">
      <c r="B56" s="33" t="s">
        <v>81</v>
      </c>
      <c r="C56" s="48"/>
      <c r="D56" s="48"/>
      <c r="E56" s="27"/>
    </row>
    <row r="57" spans="2:5" ht="12.75">
      <c r="B57" s="33" t="s">
        <v>82</v>
      </c>
      <c r="C57" s="29"/>
      <c r="D57" s="29"/>
      <c r="E57" s="27"/>
    </row>
    <row r="58" spans="2:5" ht="12.75">
      <c r="B58" s="33" t="s">
        <v>83</v>
      </c>
      <c r="C58" s="48"/>
      <c r="D58" s="48"/>
      <c r="E58" s="27"/>
    </row>
    <row r="59" spans="2:5" ht="12.75">
      <c r="B59" s="33" t="s">
        <v>84</v>
      </c>
      <c r="C59" s="29"/>
      <c r="D59" s="29"/>
      <c r="E59" s="27"/>
    </row>
    <row r="60" spans="2:5" ht="12.75">
      <c r="B60" s="33" t="s">
        <v>85</v>
      </c>
      <c r="C60" s="48"/>
      <c r="D60" s="48"/>
      <c r="E60" s="27"/>
    </row>
    <row r="61" spans="2:5" ht="12.75">
      <c r="B61" s="33" t="s">
        <v>86</v>
      </c>
      <c r="C61" s="29"/>
      <c r="D61" s="29"/>
      <c r="E61" s="27"/>
    </row>
    <row r="62" spans="2:5" ht="12.75">
      <c r="B62" s="47" t="s">
        <v>87</v>
      </c>
      <c r="C62" s="48"/>
      <c r="D62" s="48"/>
      <c r="E62" s="27"/>
    </row>
    <row r="63" spans="3:4" ht="12.75">
      <c r="C63" s="28"/>
      <c r="D63" s="28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0"/>
  <sheetViews>
    <sheetView showGridLines="0" workbookViewId="0" topLeftCell="A1">
      <selection activeCell="B21" sqref="B21"/>
    </sheetView>
  </sheetViews>
  <sheetFormatPr defaultColWidth="14.7109375" defaultRowHeight="12.75"/>
  <cols>
    <col min="1" max="1" width="3.7109375" style="0" customWidth="1"/>
  </cols>
  <sheetData>
    <row r="1" ht="23.25">
      <c r="A1" s="19" t="s">
        <v>92</v>
      </c>
    </row>
    <row r="2" ht="12.75">
      <c r="B2" t="s">
        <v>93</v>
      </c>
    </row>
    <row r="20" ht="12.75">
      <c r="B20" t="s">
        <v>94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Exhibits for @Risk chapter</dc:title>
  <dc:subject/>
  <dc:creator>Chris Albright</dc:creator>
  <cp:keywords/>
  <dc:description/>
  <cp:lastModifiedBy>Guolin Lai</cp:lastModifiedBy>
  <dcterms:created xsi:type="dcterms:W3CDTF">1997-08-23T20:10:13Z</dcterms:created>
  <dcterms:modified xsi:type="dcterms:W3CDTF">2002-11-06T03:58:04Z</dcterms:modified>
  <cp:category/>
  <cp:version/>
  <cp:contentType/>
  <cp:contentStatus/>
</cp:coreProperties>
</file>