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Model" sheetId="1" r:id="rId1"/>
    <sheet name="Summary Report" sheetId="2" r:id="rId2"/>
    <sheet name="Outputs Data Report" sheetId="3" r:id="rId3"/>
    <sheet name="Sensitivity Report" sheetId="4" r:id="rId4"/>
    <sheet name="Scenario Report" sheetId="5" r:id="rId5"/>
    <sheet name="Input Statistics Report" sheetId="6" r:id="rId6"/>
    <sheet name="Output Statistics Report" sheetId="7" r:id="rId7"/>
    <sheet name="Output Graphs" sheetId="8" r:id="rId8"/>
  </sheets>
  <definedNames>
    <definedName name="Costs" localSheetId="0">'Model'!$B$33:$K$33</definedName>
    <definedName name="Costs">#REF!</definedName>
    <definedName name="Dem1Mean" localSheetId="0">'Model'!$E$6</definedName>
    <definedName name="Dem1Mean">#REF!</definedName>
    <definedName name="Dem1Stdev" localSheetId="0">'Model'!$E$7</definedName>
    <definedName name="Dem1Stdev">#REF!</definedName>
    <definedName name="DemStdev" localSheetId="0">'Model'!$E$12</definedName>
    <definedName name="DemStdev">#REF!</definedName>
    <definedName name="Discount" localSheetId="0">'Model'!$E$23</definedName>
    <definedName name="Discount">#REF!</definedName>
    <definedName name="FCMean" localSheetId="0">'Model'!$B$6</definedName>
    <definedName name="FCMean">#REF!</definedName>
    <definedName name="FCStdev" localSheetId="0">'Model'!$B$7</definedName>
    <definedName name="FCStdev">#REF!</definedName>
    <definedName name="InflMean" localSheetId="0">'Model'!$B$16</definedName>
    <definedName name="InflMean">#REF!</definedName>
    <definedName name="InflStdev" localSheetId="0">'Model'!$B$17</definedName>
    <definedName name="InflStdev">#REF!</definedName>
    <definedName name="IntRate" localSheetId="0">'Model'!$B$22</definedName>
    <definedName name="IntRate">#REF!</definedName>
    <definedName name="NPVDiff">#REF!</definedName>
    <definedName name="Price1" localSheetId="0">'Model'!$B$20</definedName>
    <definedName name="Price1">#REF!</definedName>
    <definedName name="ProdFactor" localSheetId="0">'Model'!$E$20</definedName>
    <definedName name="ProdFactor">#REF!</definedName>
    <definedName name="ReportSheetFlag" localSheetId="5">1</definedName>
    <definedName name="ReportSheetFlag" localSheetId="7">1</definedName>
    <definedName name="ReportSheetFlag" localSheetId="6">1</definedName>
    <definedName name="ReportSheetFlag" localSheetId="2">1</definedName>
    <definedName name="ReportSheetFlag" localSheetId="4">1</definedName>
    <definedName name="ReportSheetFlag" localSheetId="3">1</definedName>
    <definedName name="ReportSheetFlag" localSheetId="1">1</definedName>
    <definedName name="Revenues" localSheetId="0">'Model'!$B$34:$K$34</definedName>
    <definedName name="Revenues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3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  <definedName name="TotNPV">#REF!</definedName>
    <definedName name="VC1Mean" localSheetId="0">'Model'!$B$11</definedName>
    <definedName name="VC1Mean">#REF!</definedName>
    <definedName name="VC1Stdev" localSheetId="0">'Model'!$B$12</definedName>
    <definedName name="VC1Stdev">#REF!</definedName>
  </definedNames>
  <calcPr fullCalcOnLoad="1"/>
</workbook>
</file>

<file path=xl/sharedStrings.xml><?xml version="1.0" encoding="utf-8"?>
<sst xmlns="http://schemas.openxmlformats.org/spreadsheetml/2006/main" count="1175" uniqueCount="191">
  <si>
    <t>Input section</t>
  </si>
  <si>
    <t>Demand in year 1</t>
  </si>
  <si>
    <t>Normal distribution ($ billions)</t>
  </si>
  <si>
    <t>Normal distribution (1000s of cars)</t>
  </si>
  <si>
    <t>Mean</t>
  </si>
  <si>
    <t>Variable production cost per car in year 1</t>
  </si>
  <si>
    <t>Demand in other years</t>
  </si>
  <si>
    <t>Normal distribution ($1000s)</t>
  </si>
  <si>
    <t>demand from previous year</t>
  </si>
  <si>
    <t>Inflation factor</t>
  </si>
  <si>
    <t>Production policy</t>
  </si>
  <si>
    <t>Normal distribution</t>
  </si>
  <si>
    <t>Production each year is the mean demand plus a multiple of the st dev of</t>
  </si>
  <si>
    <t>If the supply is greater than demand, the excess are sold at a discount.</t>
  </si>
  <si>
    <t>Multiple (k) of st dev used for setting production quantity</t>
  </si>
  <si>
    <t>No uncertainty ($1000s)</t>
  </si>
  <si>
    <t>Interest rate</t>
  </si>
  <si>
    <t>Year-end discount for leftover cars at the end of the year</t>
  </si>
  <si>
    <t>Simulation section</t>
  </si>
  <si>
    <t>Year</t>
  </si>
  <si>
    <t>N/A</t>
  </si>
  <si>
    <t>Production (1000s)</t>
  </si>
  <si>
    <t>Demand (1000s)</t>
  </si>
  <si>
    <t>Var prod cost ($1000s)</t>
  </si>
  <si>
    <t>Production cost ($ millions)</t>
  </si>
  <si>
    <t>Sales revenue ($ millions)</t>
  </si>
  <si>
    <t>Fixed cost ($ millions)</t>
  </si>
  <si>
    <t>NPV ($ millions)</t>
  </si>
  <si>
    <t xml:space="preserve">     Production costs</t>
  </si>
  <si>
    <t xml:space="preserve">     Revenue</t>
  </si>
  <si>
    <t>Total NPV ($ millions)</t>
  </si>
  <si>
    <t>Selling price in year 1</t>
  </si>
  <si>
    <t>Selling price ($1000s)</t>
  </si>
  <si>
    <t>demand (for that year). If demand is greater than supply, excess demand is lost.</t>
  </si>
  <si>
    <t>Fixed costs</t>
  </si>
  <si>
    <t>GF new car simulation</t>
  </si>
  <si>
    <t>Stdev</t>
  </si>
  <si>
    <t>@RISK Summary Report</t>
  </si>
  <si>
    <t>General Information</t>
  </si>
  <si>
    <t>Workbook Name</t>
  </si>
  <si>
    <t>GFAuto.xls</t>
  </si>
  <si>
    <t>Number of Simulations</t>
  </si>
  <si>
    <t>Number of Iterations</t>
  </si>
  <si>
    <t>Number of Inputs</t>
  </si>
  <si>
    <t>Number of Outputs</t>
  </si>
  <si>
    <t>Sampling Type</t>
  </si>
  <si>
    <t>Latin Hypercube</t>
  </si>
  <si>
    <t>Simulation Start Time</t>
  </si>
  <si>
    <t>Simulation Stop Time</t>
  </si>
  <si>
    <t>Simulation Duration</t>
  </si>
  <si>
    <t>Random Seed</t>
  </si>
  <si>
    <t>Output and Input Summary Statistics</t>
  </si>
  <si>
    <t>Output Name</t>
  </si>
  <si>
    <t>Output Cell</t>
  </si>
  <si>
    <t>Simulation#</t>
  </si>
  <si>
    <t>Minimum</t>
  </si>
  <si>
    <t>Maximum</t>
  </si>
  <si>
    <t>Std Dev</t>
  </si>
  <si>
    <t>Variance</t>
  </si>
  <si>
    <t>x1</t>
  </si>
  <si>
    <t>p1</t>
  </si>
  <si>
    <t>x2</t>
  </si>
  <si>
    <t>p2</t>
  </si>
  <si>
    <t>x2-x1</t>
  </si>
  <si>
    <t>p2-p1</t>
  </si>
  <si>
    <t>Total NPV ($ millions) / N/A</t>
  </si>
  <si>
    <t>$B$42</t>
  </si>
  <si>
    <t>Input Name</t>
  </si>
  <si>
    <t>Input Cell</t>
  </si>
  <si>
    <t>No uncertainty ($1000s) / demand from previous year</t>
  </si>
  <si>
    <t>$E$20</t>
  </si>
  <si>
    <t>$C$27</t>
  </si>
  <si>
    <t>N/A / Year-end discount for leftover cars at the end of the year</t>
  </si>
  <si>
    <t>$D$27</t>
  </si>
  <si>
    <t>N/A / demand from previous year</t>
  </si>
  <si>
    <t>$E$27</t>
  </si>
  <si>
    <t>$F$27</t>
  </si>
  <si>
    <t>$G$27</t>
  </si>
  <si>
    <t>$H$27</t>
  </si>
  <si>
    <t>$I$27</t>
  </si>
  <si>
    <t>$J$27</t>
  </si>
  <si>
    <t>$K$27</t>
  </si>
  <si>
    <t>Demand (1000s) / N/A</t>
  </si>
  <si>
    <t>$B$29</t>
  </si>
  <si>
    <t>$C$29</t>
  </si>
  <si>
    <t>Demand (1000s) / Year-end discount for leftover cars at the end of the year</t>
  </si>
  <si>
    <t>$D$29</t>
  </si>
  <si>
    <t>Demand (1000s) / demand from previous year</t>
  </si>
  <si>
    <t>$E$29</t>
  </si>
  <si>
    <t>$F$29</t>
  </si>
  <si>
    <t>$G$29</t>
  </si>
  <si>
    <t>$H$29</t>
  </si>
  <si>
    <t>$I$29</t>
  </si>
  <si>
    <t>$J$29</t>
  </si>
  <si>
    <t>$K$29</t>
  </si>
  <si>
    <t>Var prod cost ($1000s) / N/A</t>
  </si>
  <si>
    <t>$B$30</t>
  </si>
  <si>
    <t>Fixed cost ($ millions) / N/A</t>
  </si>
  <si>
    <t>$B$36</t>
  </si>
  <si>
    <t>@RISK Output Data Report</t>
  </si>
  <si>
    <t>Output Data</t>
  </si>
  <si>
    <t>Outputs</t>
  </si>
  <si>
    <t>Iteration / Cell</t>
  </si>
  <si>
    <t>@RISK Sensitivity Report</t>
  </si>
  <si>
    <t>Sensitivity Ranking</t>
  </si>
  <si>
    <t>Step-Wise Regression</t>
  </si>
  <si>
    <t>Rank</t>
  </si>
  <si>
    <t>Name</t>
  </si>
  <si>
    <t>Cell</t>
  </si>
  <si>
    <t>Function</t>
  </si>
  <si>
    <t>Regression</t>
  </si>
  <si>
    <t>Correlation</t>
  </si>
  <si>
    <t>Total NPV ($ millions) / N/A at $B$42, for Simulation 1</t>
  </si>
  <si>
    <t>RiskSimtable({0.8,1,1.2})</t>
  </si>
  <si>
    <t>RiskNormal(InflMean,InflStdev)</t>
  </si>
  <si>
    <t>RiskNormal(Dem1Mean,Dem1Stdev)</t>
  </si>
  <si>
    <t>RiskNormal(B29,DemStdev)</t>
  </si>
  <si>
    <t>RiskNormal(C29,DemStdev)</t>
  </si>
  <si>
    <t>RiskNormal(D29,DemStdev)</t>
  </si>
  <si>
    <t>RiskNormal(E29,DemStdev)</t>
  </si>
  <si>
    <t>RiskNormal(F29,DemStdev)</t>
  </si>
  <si>
    <t>RiskNormal(G29,DemStdev)</t>
  </si>
  <si>
    <t>RiskNormal(H29,DemStdev)</t>
  </si>
  <si>
    <t>RiskNormal(I29,DemStdev)</t>
  </si>
  <si>
    <t>RiskNormal(J29,DemStdev)</t>
  </si>
  <si>
    <t>RiskNormal(VC1Mean,VC1Stdev)</t>
  </si>
  <si>
    <t>RiskNormal(FCMean,FCStdev)*1000</t>
  </si>
  <si>
    <t>Total NPV ($ millions) / N/A at $B$42, for Simulation 2</t>
  </si>
  <si>
    <t>Total NPV ($ millions) / N/A at $B$42, for Simulation 3</t>
  </si>
  <si>
    <t>Correlation Coefficient</t>
  </si>
  <si>
    <t>@RISK Scenario Report</t>
  </si>
  <si>
    <t>Scenario Report</t>
  </si>
  <si>
    <t>Actual</t>
  </si>
  <si>
    <t>Pecentile</t>
  </si>
  <si>
    <t>MedianSD</t>
  </si>
  <si>
    <t>-</t>
  </si>
  <si>
    <t>Sim 1 for Total NPV ($ millions) / N/A with Target &gt;75%</t>
  </si>
  <si>
    <t>Sim 1 for Total NPV ($ millions) / N/A with Target &lt;25%</t>
  </si>
  <si>
    <t>Sim 1 for Total NPV ($ millions) / N/A with Target &gt;90%</t>
  </si>
  <si>
    <t>Sim 2 for Total NPV ($ millions) / N/A with Target &gt;75%</t>
  </si>
  <si>
    <t>Sim 2 for Total NPV ($ millions) / N/A with Target &lt;25%</t>
  </si>
  <si>
    <t>Sim 2 for Total NPV ($ millions) / N/A with Target &gt;90%</t>
  </si>
  <si>
    <t>Sim 3 for Total NPV ($ millions) / N/A with Target &gt;75%</t>
  </si>
  <si>
    <t>Sim 3 for Total NPV ($ millions) / N/A with Target &lt;25%</t>
  </si>
  <si>
    <t>Sim 3 for Total NPV ($ millions) / N/A with Target &gt;90%</t>
  </si>
  <si>
    <t>@RISK Input Details Report</t>
  </si>
  <si>
    <t>Input Statistics</t>
  </si>
  <si>
    <t>Inputs</t>
  </si>
  <si>
    <t>Statistics / Cell</t>
  </si>
  <si>
    <t>Standard Deviation</t>
  </si>
  <si>
    <t>Skewness</t>
  </si>
  <si>
    <t>Kurtosis</t>
  </si>
  <si>
    <t>Number of Errors</t>
  </si>
  <si>
    <t>Mode</t>
  </si>
  <si>
    <t>Filter Minimum</t>
  </si>
  <si>
    <t>Filter Maximum</t>
  </si>
  <si>
    <t>Type (1 or 2)</t>
  </si>
  <si>
    <t># Values Filtered</t>
  </si>
  <si>
    <t>Scenario #1</t>
  </si>
  <si>
    <t>Scenario #2</t>
  </si>
  <si>
    <t>Scenario #3</t>
  </si>
  <si>
    <t>Target #1 (Value)</t>
  </si>
  <si>
    <t>Target #1 (Perc%)</t>
  </si>
  <si>
    <t>Target #2 (Value)</t>
  </si>
  <si>
    <t>Target #2 (Perc%)</t>
  </si>
  <si>
    <t>Target #3 (Value)</t>
  </si>
  <si>
    <t>Target #3 (Perc%)</t>
  </si>
  <si>
    <t>Target #4 (Value)</t>
  </si>
  <si>
    <t>Target #4 (Perc%)</t>
  </si>
  <si>
    <t>Target #5 (Value)</t>
  </si>
  <si>
    <t>Target #5 (Perc%)</t>
  </si>
  <si>
    <t>Target #6 (Value)</t>
  </si>
  <si>
    <t>Target #6 (Perc%)</t>
  </si>
  <si>
    <t>Target #7 (Value)</t>
  </si>
  <si>
    <t>Target #7 (Perc%)</t>
  </si>
  <si>
    <t>Target #8 (Value)</t>
  </si>
  <si>
    <t>Target #8 (Perc%)</t>
  </si>
  <si>
    <t>Target #9 (Value)</t>
  </si>
  <si>
    <t>Target #9 (Perc%)</t>
  </si>
  <si>
    <t>Target #10 (Value)</t>
  </si>
  <si>
    <t>Target #10 (Perc%)</t>
  </si>
  <si>
    <t>Error</t>
  </si>
  <si>
    <t>@RISK Output Details Report</t>
  </si>
  <si>
    <t>Output Statistics</t>
  </si>
  <si>
    <t>&gt;75%</t>
  </si>
  <si>
    <t>&lt;25%</t>
  </si>
  <si>
    <t>&gt;90%</t>
  </si>
  <si>
    <t>@RISK Output Graphs</t>
  </si>
  <si>
    <t>Simulation: 1  /  Output: Total NPV ($ millions) / N/A</t>
  </si>
  <si>
    <t>Simulation: 2  /  Output: Total NPV ($ millions) / N/A</t>
  </si>
  <si>
    <t>Simulation: 3  /  Output: Total NPV ($ millions) / N/A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</si>
</sst>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m/d/yy\ h:mm:ss"/>
    <numFmt numFmtId="172" formatCode="0.0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dashed"/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2" borderId="0" applyNumberFormat="0" applyFont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4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11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0" fontId="0" fillId="2" borderId="0" applyNumberFormat="0" applyFon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171" fontId="0" fillId="0" borderId="0" applyFont="0" applyFill="0" applyBorder="0" applyAlignment="0" applyProtection="0"/>
    <xf numFmtId="0" fontId="0" fillId="0" borderId="14" applyNumberFormat="0" applyFont="0" applyFill="0" applyAlignment="0" applyProtection="0"/>
    <xf numFmtId="0" fontId="0" fillId="0" borderId="15" applyNumberFormat="0" applyFont="0" applyFill="0" applyAlignment="0" applyProtection="0"/>
    <xf numFmtId="0" fontId="0" fillId="0" borderId="16" applyNumberFormat="0" applyFont="0" applyFill="0" applyAlignment="0" applyProtection="0"/>
    <xf numFmtId="0" fontId="0" fillId="0" borderId="17" applyNumberFormat="0" applyFont="0" applyFill="0" applyAlignment="0" applyProtection="0"/>
    <xf numFmtId="0" fontId="0" fillId="0" borderId="18" applyNumberFormat="0" applyFon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left"/>
    </xf>
    <xf numFmtId="5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3" borderId="19" xfId="0" applyNumberFormat="1" applyFill="1" applyBorder="1" applyAlignment="1">
      <alignment/>
    </xf>
    <xf numFmtId="164" fontId="0" fillId="3" borderId="20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9" fontId="0" fillId="3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8" fontId="0" fillId="0" borderId="0" xfId="0" applyNumberFormat="1" applyBorder="1" applyAlignment="1">
      <alignment/>
    </xf>
    <xf numFmtId="0" fontId="4" fillId="0" borderId="0" xfId="41" applyAlignment="1" quotePrefix="1">
      <alignment/>
    </xf>
    <xf numFmtId="0" fontId="5" fillId="0" borderId="0" xfId="37" applyAlignment="1">
      <alignment/>
    </xf>
    <xf numFmtId="0" fontId="7" fillId="0" borderId="0" xfId="39">
      <alignment horizontal="center"/>
    </xf>
    <xf numFmtId="0" fontId="0" fillId="0" borderId="10" xfId="35" applyAlignment="1">
      <alignment horizontal="left"/>
    </xf>
    <xf numFmtId="171" fontId="0" fillId="0" borderId="10" xfId="45" applyAlignment="1">
      <alignment horizontal="left"/>
    </xf>
    <xf numFmtId="46" fontId="0" fillId="0" borderId="10" xfId="29" applyAlignment="1">
      <alignment horizontal="left"/>
    </xf>
    <xf numFmtId="0" fontId="7" fillId="0" borderId="15" xfId="47" applyAlignment="1">
      <alignment horizontal="center"/>
    </xf>
    <xf numFmtId="0" fontId="0" fillId="0" borderId="9" xfId="32" applyAlignment="1">
      <alignment horizontal="left"/>
    </xf>
    <xf numFmtId="0" fontId="0" fillId="0" borderId="3" xfId="23" applyAlignment="1">
      <alignment horizontal="left"/>
    </xf>
    <xf numFmtId="0" fontId="7" fillId="0" borderId="8" xfId="31" applyAlignment="1">
      <alignment horizontal="center"/>
    </xf>
    <xf numFmtId="0" fontId="7" fillId="0" borderId="1" xfId="21" applyAlignment="1">
      <alignment horizontal="center"/>
    </xf>
    <xf numFmtId="0" fontId="0" fillId="0" borderId="17" xfId="49" applyAlignment="1">
      <alignment horizontal="left"/>
    </xf>
    <xf numFmtId="0" fontId="7" fillId="0" borderId="5" xfId="25" applyAlignment="1">
      <alignment horizontal="center"/>
    </xf>
    <xf numFmtId="0" fontId="7" fillId="0" borderId="9" xfId="39">
      <alignment horizontal="center"/>
    </xf>
    <xf numFmtId="0" fontId="0" fillId="0" borderId="9" xfId="32" applyAlignment="1">
      <alignment/>
    </xf>
    <xf numFmtId="0" fontId="7" fillId="0" borderId="12" xfId="43" applyAlignment="1">
      <alignment horizontal="center"/>
    </xf>
    <xf numFmtId="0" fontId="0" fillId="0" borderId="17" xfId="49" applyAlignment="1">
      <alignment/>
    </xf>
    <xf numFmtId="0" fontId="0" fillId="0" borderId="10" xfId="35" applyAlignment="1">
      <alignment/>
    </xf>
    <xf numFmtId="0" fontId="6" fillId="0" borderId="10" xfId="42" applyAlignment="1">
      <alignment/>
    </xf>
    <xf numFmtId="9" fontId="0" fillId="0" borderId="10" xfId="19" applyAlignment="1">
      <alignment/>
    </xf>
    <xf numFmtId="0" fontId="6" fillId="0" borderId="10" xfId="30" applyAlignment="1">
      <alignment/>
    </xf>
    <xf numFmtId="0" fontId="7" fillId="0" borderId="3" xfId="23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5" xfId="39">
      <alignment horizontal="center"/>
    </xf>
    <xf numFmtId="0" fontId="0" fillId="0" borderId="14" xfId="46" applyAlignment="1">
      <alignment/>
    </xf>
    <xf numFmtId="0" fontId="2" fillId="0" borderId="11" xfId="34" applyAlignment="1">
      <alignment/>
    </xf>
    <xf numFmtId="0" fontId="0" fillId="0" borderId="13" xfId="44" applyAlignment="1">
      <alignment/>
    </xf>
    <xf numFmtId="0" fontId="0" fillId="0" borderId="12" xfId="43" applyAlignment="1">
      <alignment/>
    </xf>
    <xf numFmtId="0" fontId="0" fillId="0" borderId="10" xfId="36" quotePrefix="1">
      <alignment horizontal="center"/>
    </xf>
    <xf numFmtId="0" fontId="0" fillId="0" borderId="10" xfId="33" applyAlignment="1">
      <alignment/>
    </xf>
    <xf numFmtId="172" fontId="0" fillId="0" borderId="10" xfId="36">
      <alignment horizontal="center"/>
    </xf>
    <xf numFmtId="0" fontId="0" fillId="0" borderId="0" xfId="0" applyAlignment="1">
      <alignment horizontal="center"/>
    </xf>
    <xf numFmtId="0" fontId="7" fillId="0" borderId="15" xfId="39">
      <alignment horizontal="center"/>
    </xf>
    <xf numFmtId="0" fontId="7" fillId="0" borderId="8" xfId="39">
      <alignment horizontal="center"/>
    </xf>
    <xf numFmtId="9" fontId="7" fillId="0" borderId="8" xfId="39">
      <alignment horizontal="center"/>
    </xf>
    <xf numFmtId="0" fontId="7" fillId="0" borderId="1" xfId="39">
      <alignment horizontal="center"/>
    </xf>
    <xf numFmtId="9" fontId="0" fillId="0" borderId="10" xfId="35" applyAlignment="1">
      <alignment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KbigPercent" xfId="20"/>
    <cellStyle name="RISKblandrEdge" xfId="21"/>
    <cellStyle name="RISKblCorner" xfId="22"/>
    <cellStyle name="RISKbottomEdge" xfId="23"/>
    <cellStyle name="RISKbrCorner" xfId="24"/>
    <cellStyle name="RISKdarkBoxed" xfId="25"/>
    <cellStyle name="RISKdarkShade" xfId="26"/>
    <cellStyle name="RISKdbottomEdge" xfId="27"/>
    <cellStyle name="RISKdrightEdge" xfId="28"/>
    <cellStyle name="RISKdurationTime" xfId="29"/>
    <cellStyle name="RISKinNumber" xfId="30"/>
    <cellStyle name="RISKlandrEdge" xfId="31"/>
    <cellStyle name="RISKleftEdge" xfId="32"/>
    <cellStyle name="RISKlightBoxed" xfId="33"/>
    <cellStyle name="RISKltandbEdge" xfId="34"/>
    <cellStyle name="RISKnormBoxed" xfId="35"/>
    <cellStyle name="RISKnormCenter" xfId="36"/>
    <cellStyle name="RISKnormHeading" xfId="37"/>
    <cellStyle name="RISKnormItal" xfId="38"/>
    <cellStyle name="RISKnormLabel" xfId="39"/>
    <cellStyle name="RISKnormShade" xfId="40"/>
    <cellStyle name="RISKnormTitle" xfId="41"/>
    <cellStyle name="RISKoutNumber" xfId="42"/>
    <cellStyle name="RISKrightEdge" xfId="43"/>
    <cellStyle name="RISKrtandbEdge" xfId="44"/>
    <cellStyle name="RISKssTime" xfId="45"/>
    <cellStyle name="RISKtandbEdge" xfId="46"/>
    <cellStyle name="RISKtlandrEdge" xfId="47"/>
    <cellStyle name="RISKtlCorner" xfId="48"/>
    <cellStyle name="RISKtopEdge" xfId="49"/>
    <cellStyle name="RISKtrCorner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</xdr:row>
      <xdr:rowOff>28575</xdr:rowOff>
    </xdr:from>
    <xdr:to>
      <xdr:col>10</xdr:col>
      <xdr:colOff>304800</xdr:colOff>
      <xdr:row>18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05675" y="352425"/>
          <a:ext cx="1419225" cy="2657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FCMean - B6
FCStdev - B7
VC1Mean - B11
VC1Stdev - B12
InflMean - B16
InflStdev - B17
Price1 - B29
IntRate - B22
Dem1Mean - E6
Dem1Stdev - E7
DemStdev - E12
ProdFactor - E20
Discount - E23
Costs - B33:K33
Revenues - B34:K34</a:t>
          </a:r>
        </a:p>
      </xdr:txBody>
    </xdr:sp>
    <xdr:clientData/>
  </xdr:twoCellAnchor>
  <xdr:twoCellAnchor>
    <xdr:from>
      <xdr:col>1</xdr:col>
      <xdr:colOff>600075</xdr:colOff>
      <xdr:row>0</xdr:row>
      <xdr:rowOff>76200</xdr:rowOff>
    </xdr:from>
    <xdr:to>
      <xdr:col>6</xdr:col>
      <xdr:colOff>685800</xdr:colOff>
      <xdr:row>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19325" y="76200"/>
          <a:ext cx="3762375" cy="3714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cash flows are assumed to occur at the ends of the respective years except for the fixed costs, which occur at the beginning of year 1.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866775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10</xdr:col>
      <xdr:colOff>866775</xdr:colOff>
      <xdr:row>17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16</xdr:col>
      <xdr:colOff>866775</xdr:colOff>
      <xdr:row>17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2055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11.421875" style="0" customWidth="1"/>
    <col min="3" max="3" width="10.8515625" style="0" customWidth="1"/>
    <col min="4" max="4" width="11.8515625" style="0" customWidth="1"/>
    <col min="5" max="5" width="9.28125" style="0" customWidth="1"/>
    <col min="6" max="11" width="11.7109375" style="0" customWidth="1"/>
  </cols>
  <sheetData>
    <row r="1" ht="12.75">
      <c r="A1" s="8" t="s">
        <v>35</v>
      </c>
    </row>
    <row r="3" ht="12.75">
      <c r="A3" s="8" t="s">
        <v>0</v>
      </c>
    </row>
    <row r="4" spans="1:4" ht="12.75">
      <c r="A4" s="1" t="s">
        <v>34</v>
      </c>
      <c r="D4" s="1" t="s">
        <v>1</v>
      </c>
    </row>
    <row r="5" spans="1:4" ht="13.5" thickBot="1">
      <c r="A5" t="s">
        <v>2</v>
      </c>
      <c r="D5" t="s">
        <v>3</v>
      </c>
    </row>
    <row r="6" spans="1:5" ht="12.75">
      <c r="A6" t="s">
        <v>4</v>
      </c>
      <c r="B6" s="9">
        <v>2.3</v>
      </c>
      <c r="D6" t="s">
        <v>4</v>
      </c>
      <c r="E6" s="11">
        <v>100</v>
      </c>
    </row>
    <row r="7" spans="1:5" ht="13.5" thickBot="1">
      <c r="A7" t="s">
        <v>36</v>
      </c>
      <c r="B7" s="10">
        <v>0.5</v>
      </c>
      <c r="D7" t="s">
        <v>36</v>
      </c>
      <c r="E7" s="12">
        <v>10</v>
      </c>
    </row>
    <row r="9" spans="1:4" ht="12.75">
      <c r="A9" s="1" t="s">
        <v>5</v>
      </c>
      <c r="D9" s="1" t="s">
        <v>6</v>
      </c>
    </row>
    <row r="10" spans="1:4" ht="13.5" thickBot="1">
      <c r="A10" t="s">
        <v>7</v>
      </c>
      <c r="D10" t="s">
        <v>3</v>
      </c>
    </row>
    <row r="11" spans="1:5" ht="13.5" thickBot="1">
      <c r="A11" t="s">
        <v>4</v>
      </c>
      <c r="B11" s="9">
        <v>7.8</v>
      </c>
      <c r="D11" t="s">
        <v>4</v>
      </c>
      <c r="E11" t="s">
        <v>8</v>
      </c>
    </row>
    <row r="12" spans="1:5" ht="13.5" thickBot="1">
      <c r="A12" t="s">
        <v>36</v>
      </c>
      <c r="B12" s="10">
        <v>0.6</v>
      </c>
      <c r="D12" t="s">
        <v>36</v>
      </c>
      <c r="E12" s="13">
        <v>10</v>
      </c>
    </row>
    <row r="14" spans="1:4" ht="12.75">
      <c r="A14" s="1" t="s">
        <v>9</v>
      </c>
      <c r="D14" s="1" t="s">
        <v>10</v>
      </c>
    </row>
    <row r="15" spans="1:4" ht="13.5" thickBot="1">
      <c r="A15" t="s">
        <v>11</v>
      </c>
      <c r="D15" t="s">
        <v>12</v>
      </c>
    </row>
    <row r="16" spans="1:4" ht="12.75">
      <c r="A16" t="s">
        <v>4</v>
      </c>
      <c r="B16" s="11">
        <v>1.05</v>
      </c>
      <c r="D16" t="s">
        <v>33</v>
      </c>
    </row>
    <row r="17" spans="1:4" ht="13.5" thickBot="1">
      <c r="A17" t="s">
        <v>36</v>
      </c>
      <c r="B17" s="12">
        <v>0.015</v>
      </c>
      <c r="D17" t="s">
        <v>13</v>
      </c>
    </row>
    <row r="19" spans="1:4" ht="13.5" thickBot="1">
      <c r="A19" s="1" t="s">
        <v>31</v>
      </c>
      <c r="D19" s="1" t="s">
        <v>14</v>
      </c>
    </row>
    <row r="20" spans="1:5" ht="14.25" thickBot="1" thickTop="1">
      <c r="A20" t="s">
        <v>15</v>
      </c>
      <c r="B20" s="13">
        <v>11.8</v>
      </c>
      <c r="E20" s="15" t="e">
        <f>_XLL.RISKSIMTABLE({0.8,1,1.2})</f>
        <v>#NAME?</v>
      </c>
    </row>
    <row r="21" ht="13.5" thickBot="1"/>
    <row r="22" spans="1:4" ht="13.5" thickBot="1">
      <c r="A22" s="1" t="s">
        <v>16</v>
      </c>
      <c r="B22" s="14">
        <v>0.1</v>
      </c>
      <c r="D22" s="1" t="s">
        <v>17</v>
      </c>
    </row>
    <row r="23" ht="13.5" thickBot="1">
      <c r="E23" s="14">
        <v>0.3</v>
      </c>
    </row>
    <row r="24" ht="12.75">
      <c r="H24" s="2"/>
    </row>
    <row r="25" ht="12.75">
      <c r="A25" s="8" t="s">
        <v>18</v>
      </c>
    </row>
    <row r="26" spans="1:11" ht="12.75">
      <c r="A26" t="s">
        <v>19</v>
      </c>
      <c r="B26">
        <v>1</v>
      </c>
      <c r="C26">
        <v>2</v>
      </c>
      <c r="D26">
        <v>3</v>
      </c>
      <c r="E26">
        <v>4</v>
      </c>
      <c r="F26">
        <v>5</v>
      </c>
      <c r="G26">
        <v>6</v>
      </c>
      <c r="H26">
        <v>7</v>
      </c>
      <c r="I26">
        <v>8</v>
      </c>
      <c r="J26">
        <v>9</v>
      </c>
      <c r="K26">
        <v>10</v>
      </c>
    </row>
    <row r="27" spans="1:11" ht="12.75">
      <c r="A27" t="s">
        <v>9</v>
      </c>
      <c r="B27" s="3" t="s">
        <v>20</v>
      </c>
      <c r="C27" s="4" t="e">
        <f>_XLL.RISKNORMAL(InflMean,InflStdev)</f>
        <v>#NAME?</v>
      </c>
      <c r="D27" s="4" t="e">
        <f>_XLL.RISKNORMAL(InflMean,InflStdev)</f>
        <v>#NAME?</v>
      </c>
      <c r="E27" s="4" t="e">
        <f>_XLL.RISKNORMAL(InflMean,InflStdev)</f>
        <v>#NAME?</v>
      </c>
      <c r="F27" s="4" t="e">
        <f>_XLL.RISKNORMAL(InflMean,InflStdev)</f>
        <v>#NAME?</v>
      </c>
      <c r="G27" s="4" t="e">
        <f>_XLL.RISKNORMAL(InflMean,InflStdev)</f>
        <v>#NAME?</v>
      </c>
      <c r="H27" s="4" t="e">
        <f>_XLL.RISKNORMAL(InflMean,InflStdev)</f>
        <v>#NAME?</v>
      </c>
      <c r="I27" s="4" t="e">
        <f>_XLL.RISKNORMAL(InflMean,InflStdev)</f>
        <v>#NAME?</v>
      </c>
      <c r="J27" s="4" t="e">
        <f>_XLL.RISKNORMAL(InflMean,InflStdev)</f>
        <v>#NAME?</v>
      </c>
      <c r="K27" s="4" t="e">
        <f>_XLL.RISKNORMAL(InflMean,InflStdev)</f>
        <v>#NAME?</v>
      </c>
    </row>
    <row r="28" spans="1:11" ht="12.75">
      <c r="A28" t="s">
        <v>21</v>
      </c>
      <c r="B28" t="e">
        <f>Dem1Mean+ProdFactor*Dem1Stdev</f>
        <v>#NAME?</v>
      </c>
      <c r="C28" s="4" t="e">
        <f aca="true" t="shared" si="0" ref="C28:K28">B29+ProdFactor*DemStdev</f>
        <v>#NAME?</v>
      </c>
      <c r="D28" s="4" t="e">
        <f t="shared" si="0"/>
        <v>#NAME?</v>
      </c>
      <c r="E28" s="4" t="e">
        <f t="shared" si="0"/>
        <v>#NAME?</v>
      </c>
      <c r="F28" s="4" t="e">
        <f t="shared" si="0"/>
        <v>#NAME?</v>
      </c>
      <c r="G28" s="4" t="e">
        <f t="shared" si="0"/>
        <v>#NAME?</v>
      </c>
      <c r="H28" s="4" t="e">
        <f t="shared" si="0"/>
        <v>#NAME?</v>
      </c>
      <c r="I28" s="4" t="e">
        <f t="shared" si="0"/>
        <v>#NAME?</v>
      </c>
      <c r="J28" s="4" t="e">
        <f t="shared" si="0"/>
        <v>#NAME?</v>
      </c>
      <c r="K28" s="4" t="e">
        <f t="shared" si="0"/>
        <v>#NAME?</v>
      </c>
    </row>
    <row r="29" spans="1:11" ht="12.75">
      <c r="A29" t="s">
        <v>22</v>
      </c>
      <c r="B29" s="4" t="e">
        <f>_XLL.RISKNORMAL(Dem1Mean,Dem1Stdev)</f>
        <v>#NAME?</v>
      </c>
      <c r="C29" s="4" t="e">
        <f>_XLL.RISKNORMAL(B29,DemStdev)</f>
        <v>#NAME?</v>
      </c>
      <c r="D29" s="4" t="e">
        <f>_XLL.RISKNORMAL(C29,DemStdev)</f>
        <v>#NAME?</v>
      </c>
      <c r="E29" s="4" t="e">
        <f>_XLL.RISKNORMAL(D29,DemStdev)</f>
        <v>#NAME?</v>
      </c>
      <c r="F29" s="4" t="e">
        <f>_XLL.RISKNORMAL(E29,DemStdev)</f>
        <v>#NAME?</v>
      </c>
      <c r="G29" s="4" t="e">
        <f>_XLL.RISKNORMAL(F29,DemStdev)</f>
        <v>#NAME?</v>
      </c>
      <c r="H29" s="4" t="e">
        <f>_XLL.RISKNORMAL(G29,DemStdev)</f>
        <v>#NAME?</v>
      </c>
      <c r="I29" s="4" t="e">
        <f>_XLL.RISKNORMAL(H29,DemStdev)</f>
        <v>#NAME?</v>
      </c>
      <c r="J29" s="4" t="e">
        <f>_XLL.RISKNORMAL(I29,DemStdev)</f>
        <v>#NAME?</v>
      </c>
      <c r="K29" s="4" t="e">
        <f>_XLL.RISKNORMAL(J29,DemStdev)</f>
        <v>#NAME?</v>
      </c>
    </row>
    <row r="30" spans="1:11" ht="12.75">
      <c r="A30" t="s">
        <v>23</v>
      </c>
      <c r="B30" s="4" t="e">
        <f>_XLL.RISKNORMAL(VC1Mean,VC1Stdev)</f>
        <v>#NAME?</v>
      </c>
      <c r="C30" s="4" t="e">
        <f aca="true" t="shared" si="1" ref="C30:K30">B30*C27</f>
        <v>#NAME?</v>
      </c>
      <c r="D30" s="4" t="e">
        <f t="shared" si="1"/>
        <v>#NAME?</v>
      </c>
      <c r="E30" s="4" t="e">
        <f t="shared" si="1"/>
        <v>#NAME?</v>
      </c>
      <c r="F30" s="4" t="e">
        <f t="shared" si="1"/>
        <v>#NAME?</v>
      </c>
      <c r="G30" s="4" t="e">
        <f t="shared" si="1"/>
        <v>#NAME?</v>
      </c>
      <c r="H30" s="4" t="e">
        <f t="shared" si="1"/>
        <v>#NAME?</v>
      </c>
      <c r="I30" s="4" t="e">
        <f t="shared" si="1"/>
        <v>#NAME?</v>
      </c>
      <c r="J30" s="4" t="e">
        <f t="shared" si="1"/>
        <v>#NAME?</v>
      </c>
      <c r="K30" s="4" t="e">
        <f t="shared" si="1"/>
        <v>#NAME?</v>
      </c>
    </row>
    <row r="31" spans="1:11" ht="12.75">
      <c r="A31" t="s">
        <v>32</v>
      </c>
      <c r="B31">
        <f>Price1</f>
        <v>11.8</v>
      </c>
      <c r="C31" s="4" t="e">
        <f aca="true" t="shared" si="2" ref="C31:K31">B31*C27</f>
        <v>#NAME?</v>
      </c>
      <c r="D31" s="4" t="e">
        <f t="shared" si="2"/>
        <v>#NAME?</v>
      </c>
      <c r="E31" s="4" t="e">
        <f t="shared" si="2"/>
        <v>#NAME?</v>
      </c>
      <c r="F31" s="4" t="e">
        <f t="shared" si="2"/>
        <v>#NAME?</v>
      </c>
      <c r="G31" s="4" t="e">
        <f t="shared" si="2"/>
        <v>#NAME?</v>
      </c>
      <c r="H31" s="4" t="e">
        <f t="shared" si="2"/>
        <v>#NAME?</v>
      </c>
      <c r="I31" s="4" t="e">
        <f t="shared" si="2"/>
        <v>#NAME?</v>
      </c>
      <c r="J31" s="4" t="e">
        <f t="shared" si="2"/>
        <v>#NAME?</v>
      </c>
      <c r="K31" s="4" t="e">
        <f t="shared" si="2"/>
        <v>#NAME?</v>
      </c>
    </row>
    <row r="33" spans="1:11" ht="12.75">
      <c r="A33" t="s">
        <v>24</v>
      </c>
      <c r="B33" s="4" t="e">
        <f>B28*B30</f>
        <v>#NAME?</v>
      </c>
      <c r="C33" s="4" t="e">
        <f aca="true" t="shared" si="3" ref="C33:K33">C28*C30</f>
        <v>#NAME?</v>
      </c>
      <c r="D33" s="4" t="e">
        <f t="shared" si="3"/>
        <v>#NAME?</v>
      </c>
      <c r="E33" s="4" t="e">
        <f t="shared" si="3"/>
        <v>#NAME?</v>
      </c>
      <c r="F33" s="4" t="e">
        <f t="shared" si="3"/>
        <v>#NAME?</v>
      </c>
      <c r="G33" s="4" t="e">
        <f t="shared" si="3"/>
        <v>#NAME?</v>
      </c>
      <c r="H33" s="4" t="e">
        <f t="shared" si="3"/>
        <v>#NAME?</v>
      </c>
      <c r="I33" s="4" t="e">
        <f t="shared" si="3"/>
        <v>#NAME?</v>
      </c>
      <c r="J33" s="4" t="e">
        <f t="shared" si="3"/>
        <v>#NAME?</v>
      </c>
      <c r="K33" s="4" t="e">
        <f t="shared" si="3"/>
        <v>#NAME?</v>
      </c>
    </row>
    <row r="34" spans="1:11" ht="12.75">
      <c r="A34" t="s">
        <v>25</v>
      </c>
      <c r="B34" t="e">
        <f>IF(B28&lt;B29,B31*B28,B31*(B29+(1-Discount)*(B28-B29)))</f>
        <v>#NAME?</v>
      </c>
      <c r="C34" t="e">
        <f aca="true" t="shared" si="4" ref="C34:K34">IF(C28&lt;C29,C31*C28,C31*(C29+(1-Discount)*(C28-C29)))</f>
        <v>#NAME?</v>
      </c>
      <c r="D34" t="e">
        <f t="shared" si="4"/>
        <v>#NAME?</v>
      </c>
      <c r="E34" t="e">
        <f t="shared" si="4"/>
        <v>#NAME?</v>
      </c>
      <c r="F34" t="e">
        <f t="shared" si="4"/>
        <v>#NAME?</v>
      </c>
      <c r="G34" t="e">
        <f t="shared" si="4"/>
        <v>#NAME?</v>
      </c>
      <c r="H34" t="e">
        <f t="shared" si="4"/>
        <v>#NAME?</v>
      </c>
      <c r="I34" t="e">
        <f t="shared" si="4"/>
        <v>#NAME?</v>
      </c>
      <c r="J34" t="e">
        <f t="shared" si="4"/>
        <v>#NAME?</v>
      </c>
      <c r="K34" t="e">
        <f t="shared" si="4"/>
        <v>#NAME?</v>
      </c>
    </row>
    <row r="36" spans="1:2" ht="12.75">
      <c r="A36" t="s">
        <v>26</v>
      </c>
      <c r="B36" s="7" t="e">
        <f>_XLL.RISKNORMAL(FCMean,FCStdev)*1000</f>
        <v>#NAME?</v>
      </c>
    </row>
    <row r="38" ht="12.75">
      <c r="A38" t="s">
        <v>27</v>
      </c>
    </row>
    <row r="39" spans="1:2" ht="12.75">
      <c r="A39" s="6" t="s">
        <v>28</v>
      </c>
      <c r="B39" s="5" t="e">
        <f>NPV(IntRate,Costs)</f>
        <v>#NAME?</v>
      </c>
    </row>
    <row r="40" spans="1:2" ht="12.75">
      <c r="A40" s="6" t="s">
        <v>29</v>
      </c>
      <c r="B40" s="5" t="e">
        <f>NPV(IntRate,Revenues)</f>
        <v>#NAME?</v>
      </c>
    </row>
    <row r="42" spans="1:2" ht="12.75">
      <c r="A42" t="s">
        <v>30</v>
      </c>
      <c r="B42" s="16" t="e">
        <f>_XLL.RISKOUTPUT()+B40-B36-B39</f>
        <v>#NAME?</v>
      </c>
    </row>
    <row r="44" ht="12.75">
      <c r="B44" s="5"/>
    </row>
  </sheetData>
  <printOptions gridLines="1" headings="1"/>
  <pageMargins left="0.75" right="0.75" top="1" bottom="1" header="0.5" footer="0.5"/>
  <pageSetup fitToHeight="1" fitToWidth="1" horizontalDpi="300" verticalDpi="300" orientation="portrait" scale="60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showGridLines="0" workbookViewId="0" topLeftCell="A1">
      <selection activeCell="A1" sqref="A1"/>
    </sheetView>
  </sheetViews>
  <sheetFormatPr defaultColWidth="14.7109375" defaultRowHeight="12.75"/>
  <cols>
    <col min="1" max="1" width="3.7109375" style="0" customWidth="1"/>
    <col min="2" max="2" width="22.7109375" style="6" customWidth="1"/>
    <col min="3" max="3" width="18.7109375" style="6" customWidth="1"/>
    <col min="4" max="4" width="10.7109375" style="6" customWidth="1"/>
  </cols>
  <sheetData>
    <row r="1" ht="23.25">
      <c r="A1" s="17" t="s">
        <v>37</v>
      </c>
    </row>
    <row r="3" ht="18">
      <c r="A3" s="18" t="s">
        <v>38</v>
      </c>
    </row>
    <row r="4" ht="12.75">
      <c r="C4" s="25"/>
    </row>
    <row r="5" spans="2:4" ht="12.75">
      <c r="B5" s="23" t="s">
        <v>39</v>
      </c>
      <c r="C5" s="20" t="s">
        <v>40</v>
      </c>
      <c r="D5" s="24"/>
    </row>
    <row r="6" spans="2:4" ht="12.75">
      <c r="B6" s="26" t="s">
        <v>41</v>
      </c>
      <c r="C6" s="20">
        <v>3</v>
      </c>
      <c r="D6" s="24"/>
    </row>
    <row r="7" spans="2:4" ht="12.75">
      <c r="B7" s="26" t="s">
        <v>42</v>
      </c>
      <c r="C7" s="20">
        <v>1000</v>
      </c>
      <c r="D7" s="24"/>
    </row>
    <row r="8" spans="2:4" ht="12.75">
      <c r="B8" s="26" t="s">
        <v>43</v>
      </c>
      <c r="C8" s="20">
        <v>22</v>
      </c>
      <c r="D8" s="24"/>
    </row>
    <row r="9" spans="2:4" ht="12.75">
      <c r="B9" s="26" t="s">
        <v>44</v>
      </c>
      <c r="C9" s="20">
        <v>1</v>
      </c>
      <c r="D9" s="24"/>
    </row>
    <row r="10" spans="2:4" ht="12.75">
      <c r="B10" s="26" t="s">
        <v>45</v>
      </c>
      <c r="C10" s="20" t="s">
        <v>46</v>
      </c>
      <c r="D10" s="24"/>
    </row>
    <row r="11" spans="2:4" ht="12.75">
      <c r="B11" s="26" t="s">
        <v>47</v>
      </c>
      <c r="C11" s="21">
        <v>37193.53511574074</v>
      </c>
      <c r="D11" s="24"/>
    </row>
    <row r="12" spans="2:4" ht="12.75">
      <c r="B12" s="26" t="s">
        <v>48</v>
      </c>
      <c r="C12" s="21">
        <v>37193.53635416667</v>
      </c>
      <c r="D12" s="24"/>
    </row>
    <row r="13" spans="2:4" ht="12.75">
      <c r="B13" s="26" t="s">
        <v>49</v>
      </c>
      <c r="C13" s="22">
        <v>0.0012384259243845008</v>
      </c>
      <c r="D13" s="24"/>
    </row>
    <row r="14" spans="2:4" ht="12.75">
      <c r="B14" s="27" t="s">
        <v>50</v>
      </c>
      <c r="C14" s="20">
        <v>212905732</v>
      </c>
      <c r="D14" s="24"/>
    </row>
    <row r="15" ht="12.75">
      <c r="C15" s="28"/>
    </row>
    <row r="17" ht="18">
      <c r="A17" s="18" t="s">
        <v>51</v>
      </c>
    </row>
    <row r="19" spans="2:14" ht="12.75">
      <c r="B19" s="29" t="s">
        <v>52</v>
      </c>
      <c r="C19" s="29" t="s">
        <v>53</v>
      </c>
      <c r="D19" s="29" t="s">
        <v>54</v>
      </c>
      <c r="E19" s="29" t="s">
        <v>55</v>
      </c>
      <c r="F19" s="29" t="s">
        <v>56</v>
      </c>
      <c r="G19" s="29" t="s">
        <v>4</v>
      </c>
      <c r="H19" s="29" t="s">
        <v>57</v>
      </c>
      <c r="I19" s="29" t="s">
        <v>59</v>
      </c>
      <c r="J19" s="29" t="s">
        <v>60</v>
      </c>
      <c r="K19" s="29" t="s">
        <v>61</v>
      </c>
      <c r="L19" s="29" t="s">
        <v>62</v>
      </c>
      <c r="M19" s="29" t="s">
        <v>63</v>
      </c>
      <c r="N19" s="29" t="s">
        <v>64</v>
      </c>
    </row>
    <row r="20" spans="2:14" ht="12.75">
      <c r="B20" s="30" t="s">
        <v>65</v>
      </c>
      <c r="C20" s="19" t="s">
        <v>66</v>
      </c>
      <c r="D20" s="32">
        <v>1</v>
      </c>
      <c r="E20" s="35">
        <v>-2473.383056640625</v>
      </c>
      <c r="F20" s="35">
        <v>3893.294677734375</v>
      </c>
      <c r="G20" s="35">
        <v>671.935592753768</v>
      </c>
      <c r="H20" s="35">
        <v>902.005165158933</v>
      </c>
      <c r="I20" s="35">
        <v>-778.7088012695312</v>
      </c>
      <c r="J20" s="36">
        <v>0.05</v>
      </c>
      <c r="K20" s="35">
        <v>2207.248779296875</v>
      </c>
      <c r="L20" s="36">
        <v>0.95</v>
      </c>
      <c r="M20" s="35">
        <v>2985.9575805664062</v>
      </c>
      <c r="N20" s="36">
        <v>0.9</v>
      </c>
    </row>
    <row r="21" spans="2:14" ht="12.75">
      <c r="B21" s="24"/>
      <c r="D21" s="32">
        <v>2</v>
      </c>
      <c r="E21" s="35">
        <v>-2485.7705078125</v>
      </c>
      <c r="F21" s="35">
        <v>3943.9453125</v>
      </c>
      <c r="G21" s="35">
        <v>688.4916737064124</v>
      </c>
      <c r="H21" s="35">
        <v>909.5385592952108</v>
      </c>
      <c r="I21" s="35">
        <v>-766.4439086914062</v>
      </c>
      <c r="J21" s="36">
        <v>0.05</v>
      </c>
      <c r="K21" s="35">
        <v>2235.401123046875</v>
      </c>
      <c r="L21" s="36">
        <v>0.95</v>
      </c>
      <c r="M21" s="35">
        <v>3001.8450317382812</v>
      </c>
      <c r="N21" s="36">
        <v>0.9</v>
      </c>
    </row>
    <row r="22" spans="2:14" ht="12.75">
      <c r="B22" s="24"/>
      <c r="D22" s="32">
        <v>3</v>
      </c>
      <c r="E22" s="35">
        <v>-2498.157958984375</v>
      </c>
      <c r="F22" s="35">
        <v>3993.02197265625</v>
      </c>
      <c r="G22" s="35">
        <v>702.4991573573947</v>
      </c>
      <c r="H22" s="35">
        <v>916.6700335069014</v>
      </c>
      <c r="I22" s="35">
        <v>-754.1790161132812</v>
      </c>
      <c r="J22" s="36">
        <v>0.05</v>
      </c>
      <c r="K22" s="35">
        <v>2249.98193359375</v>
      </c>
      <c r="L22" s="36">
        <v>0.95</v>
      </c>
      <c r="M22" s="35">
        <v>3004.1609497070312</v>
      </c>
      <c r="N22" s="36">
        <v>0.9</v>
      </c>
    </row>
    <row r="23" spans="2:10" ht="12.75">
      <c r="B23" s="28"/>
      <c r="C23" s="28"/>
      <c r="D23" s="28"/>
      <c r="E23" s="33"/>
      <c r="F23" s="33"/>
      <c r="G23" s="33"/>
      <c r="H23" s="33"/>
      <c r="I23" s="33"/>
      <c r="J23" s="33"/>
    </row>
    <row r="24" spans="2:14" ht="12.75">
      <c r="B24" s="29" t="s">
        <v>67</v>
      </c>
      <c r="C24" s="29" t="s">
        <v>68</v>
      </c>
      <c r="D24" s="29" t="s">
        <v>54</v>
      </c>
      <c r="E24" s="29" t="s">
        <v>55</v>
      </c>
      <c r="F24" s="29" t="s">
        <v>56</v>
      </c>
      <c r="G24" s="29" t="s">
        <v>4</v>
      </c>
      <c r="H24" s="29" t="s">
        <v>57</v>
      </c>
      <c r="I24" s="29" t="s">
        <v>59</v>
      </c>
      <c r="J24" s="29" t="s">
        <v>60</v>
      </c>
      <c r="K24" s="29" t="s">
        <v>61</v>
      </c>
      <c r="L24" s="29" t="s">
        <v>62</v>
      </c>
      <c r="M24" s="29" t="s">
        <v>63</v>
      </c>
      <c r="N24" s="29" t="s">
        <v>64</v>
      </c>
    </row>
    <row r="25" spans="2:14" ht="12.75">
      <c r="B25" s="30" t="s">
        <v>69</v>
      </c>
      <c r="C25" s="19" t="s">
        <v>70</v>
      </c>
      <c r="D25" s="32">
        <v>1</v>
      </c>
      <c r="E25" s="37">
        <v>0.800000011920929</v>
      </c>
      <c r="F25" s="37">
        <v>0.800000011920929</v>
      </c>
      <c r="G25" s="37">
        <v>0.800000011920929</v>
      </c>
      <c r="H25" s="37">
        <v>0</v>
      </c>
      <c r="I25" s="37">
        <v>0.800000011920929</v>
      </c>
      <c r="J25" s="36">
        <v>0.05</v>
      </c>
      <c r="K25" s="37">
        <v>0.800000011920929</v>
      </c>
      <c r="L25" s="36">
        <v>0.95</v>
      </c>
      <c r="M25" s="37">
        <v>0</v>
      </c>
      <c r="N25" s="36">
        <v>0.9</v>
      </c>
    </row>
    <row r="26" spans="2:14" ht="12.75">
      <c r="B26" s="24"/>
      <c r="D26" s="32">
        <v>2</v>
      </c>
      <c r="E26" s="37">
        <v>1</v>
      </c>
      <c r="F26" s="37">
        <v>1</v>
      </c>
      <c r="G26" s="37">
        <v>1</v>
      </c>
      <c r="H26" s="37">
        <v>0</v>
      </c>
      <c r="I26" s="37">
        <v>1</v>
      </c>
      <c r="J26" s="36">
        <v>0.05</v>
      </c>
      <c r="K26" s="37">
        <v>1</v>
      </c>
      <c r="L26" s="36">
        <v>0.95</v>
      </c>
      <c r="M26" s="37">
        <v>0</v>
      </c>
      <c r="N26" s="36">
        <v>0.9</v>
      </c>
    </row>
    <row r="27" spans="2:14" ht="12.75">
      <c r="B27" s="24"/>
      <c r="D27" s="32">
        <v>3</v>
      </c>
      <c r="E27" s="37">
        <v>1.2000000476837158</v>
      </c>
      <c r="F27" s="37">
        <v>1.2000000476837158</v>
      </c>
      <c r="G27" s="37">
        <v>1.2000000476837158</v>
      </c>
      <c r="H27" s="37">
        <v>0</v>
      </c>
      <c r="I27" s="37">
        <v>1.2000000476837158</v>
      </c>
      <c r="J27" s="36">
        <v>0.05</v>
      </c>
      <c r="K27" s="37">
        <v>1.2000000476837158</v>
      </c>
      <c r="L27" s="36">
        <v>0.95</v>
      </c>
      <c r="M27" s="37">
        <v>0</v>
      </c>
      <c r="N27" s="36">
        <v>0.9</v>
      </c>
    </row>
    <row r="28" spans="2:14" ht="12.75">
      <c r="B28" s="30" t="s">
        <v>20</v>
      </c>
      <c r="C28" s="19" t="s">
        <v>71</v>
      </c>
      <c r="D28" s="32">
        <v>1</v>
      </c>
      <c r="E28" s="37">
        <v>0.9935733079910278</v>
      </c>
      <c r="F28" s="37">
        <v>1.0968101024627686</v>
      </c>
      <c r="G28" s="37">
        <v>1.049992306113243</v>
      </c>
      <c r="H28" s="37">
        <v>0.015016333102066248</v>
      </c>
      <c r="I28" s="37">
        <v>1.0253020524978638</v>
      </c>
      <c r="J28" s="36">
        <v>0.05</v>
      </c>
      <c r="K28" s="37">
        <v>1.0746116638183594</v>
      </c>
      <c r="L28" s="36">
        <v>0.95</v>
      </c>
      <c r="M28" s="37">
        <v>0.049309611320495605</v>
      </c>
      <c r="N28" s="36">
        <v>0.9</v>
      </c>
    </row>
    <row r="29" spans="2:14" ht="12.75">
      <c r="B29" s="24"/>
      <c r="D29" s="32">
        <v>2</v>
      </c>
      <c r="E29" s="37">
        <v>0.9935733079910278</v>
      </c>
      <c r="F29" s="37">
        <v>1.0968101024627686</v>
      </c>
      <c r="G29" s="37">
        <v>1.049992306113243</v>
      </c>
      <c r="H29" s="37">
        <v>0.015016333102066248</v>
      </c>
      <c r="I29" s="37">
        <v>1.0253020524978638</v>
      </c>
      <c r="J29" s="36">
        <v>0.05</v>
      </c>
      <c r="K29" s="37">
        <v>1.0746116638183594</v>
      </c>
      <c r="L29" s="36">
        <v>0.95</v>
      </c>
      <c r="M29" s="37">
        <v>0.049309611320495605</v>
      </c>
      <c r="N29" s="36">
        <v>0.9</v>
      </c>
    </row>
    <row r="30" spans="2:14" ht="12.75">
      <c r="B30" s="24"/>
      <c r="D30" s="32">
        <v>3</v>
      </c>
      <c r="E30" s="37">
        <v>0.9935733079910278</v>
      </c>
      <c r="F30" s="37">
        <v>1.0968101024627686</v>
      </c>
      <c r="G30" s="37">
        <v>1.049992306113243</v>
      </c>
      <c r="H30" s="37">
        <v>0.015016333102066248</v>
      </c>
      <c r="I30" s="37">
        <v>1.0253020524978638</v>
      </c>
      <c r="J30" s="36">
        <v>0.05</v>
      </c>
      <c r="K30" s="37">
        <v>1.0746116638183594</v>
      </c>
      <c r="L30" s="36">
        <v>0.95</v>
      </c>
      <c r="M30" s="37">
        <v>0.049309611320495605</v>
      </c>
      <c r="N30" s="36">
        <v>0.9</v>
      </c>
    </row>
    <row r="31" spans="2:14" ht="12.75">
      <c r="B31" s="30" t="s">
        <v>72</v>
      </c>
      <c r="C31" s="19" t="s">
        <v>73</v>
      </c>
      <c r="D31" s="32">
        <v>1</v>
      </c>
      <c r="E31" s="37">
        <v>1.000279188156128</v>
      </c>
      <c r="F31" s="37">
        <v>1.096773624420166</v>
      </c>
      <c r="G31" s="37">
        <v>1.049999205470085</v>
      </c>
      <c r="H31" s="37">
        <v>0.014987740090993823</v>
      </c>
      <c r="I31" s="37">
        <v>1.025286316871643</v>
      </c>
      <c r="J31" s="36">
        <v>0.05</v>
      </c>
      <c r="K31" s="37">
        <v>1.0746262073516846</v>
      </c>
      <c r="L31" s="36">
        <v>0.95</v>
      </c>
      <c r="M31" s="37">
        <v>0.049339890480041504</v>
      </c>
      <c r="N31" s="36">
        <v>0.9</v>
      </c>
    </row>
    <row r="32" spans="2:14" ht="12.75">
      <c r="B32" s="24"/>
      <c r="D32" s="32">
        <v>2</v>
      </c>
      <c r="E32" s="37">
        <v>1.000279188156128</v>
      </c>
      <c r="F32" s="37">
        <v>1.096773624420166</v>
      </c>
      <c r="G32" s="37">
        <v>1.049999205470085</v>
      </c>
      <c r="H32" s="37">
        <v>0.014987740090993823</v>
      </c>
      <c r="I32" s="37">
        <v>1.025286316871643</v>
      </c>
      <c r="J32" s="36">
        <v>0.05</v>
      </c>
      <c r="K32" s="37">
        <v>1.0746262073516846</v>
      </c>
      <c r="L32" s="36">
        <v>0.95</v>
      </c>
      <c r="M32" s="37">
        <v>0.049339890480041504</v>
      </c>
      <c r="N32" s="36">
        <v>0.9</v>
      </c>
    </row>
    <row r="33" spans="2:14" ht="12.75">
      <c r="B33" s="24"/>
      <c r="D33" s="32">
        <v>3</v>
      </c>
      <c r="E33" s="37">
        <v>1.000279188156128</v>
      </c>
      <c r="F33" s="37">
        <v>1.096773624420166</v>
      </c>
      <c r="G33" s="37">
        <v>1.049999205470085</v>
      </c>
      <c r="H33" s="37">
        <v>0.014987740090993823</v>
      </c>
      <c r="I33" s="37">
        <v>1.025286316871643</v>
      </c>
      <c r="J33" s="36">
        <v>0.05</v>
      </c>
      <c r="K33" s="37">
        <v>1.0746262073516846</v>
      </c>
      <c r="L33" s="36">
        <v>0.95</v>
      </c>
      <c r="M33" s="37">
        <v>0.049339890480041504</v>
      </c>
      <c r="N33" s="36">
        <v>0.9</v>
      </c>
    </row>
    <row r="34" spans="2:14" ht="12.75">
      <c r="B34" s="30" t="s">
        <v>74</v>
      </c>
      <c r="C34" s="19" t="s">
        <v>75</v>
      </c>
      <c r="D34" s="32">
        <v>1</v>
      </c>
      <c r="E34" s="37">
        <v>0.9985185265541077</v>
      </c>
      <c r="F34" s="37">
        <v>1.1020469665527344</v>
      </c>
      <c r="G34" s="37">
        <v>1.0500022166371346</v>
      </c>
      <c r="H34" s="37">
        <v>0.01500698330722469</v>
      </c>
      <c r="I34" s="37">
        <v>1.025325894355774</v>
      </c>
      <c r="J34" s="36">
        <v>0.05</v>
      </c>
      <c r="K34" s="37">
        <v>1.0745991468429565</v>
      </c>
      <c r="L34" s="36">
        <v>0.95</v>
      </c>
      <c r="M34" s="37">
        <v>0.04927325248718262</v>
      </c>
      <c r="N34" s="36">
        <v>0.9</v>
      </c>
    </row>
    <row r="35" spans="2:14" ht="12.75">
      <c r="B35" s="24"/>
      <c r="D35" s="32">
        <v>2</v>
      </c>
      <c r="E35" s="37">
        <v>0.9985185265541077</v>
      </c>
      <c r="F35" s="37">
        <v>1.1020469665527344</v>
      </c>
      <c r="G35" s="37">
        <v>1.0500022166371346</v>
      </c>
      <c r="H35" s="37">
        <v>0.01500698330722469</v>
      </c>
      <c r="I35" s="37">
        <v>1.025325894355774</v>
      </c>
      <c r="J35" s="36">
        <v>0.05</v>
      </c>
      <c r="K35" s="37">
        <v>1.0745991468429565</v>
      </c>
      <c r="L35" s="36">
        <v>0.95</v>
      </c>
      <c r="M35" s="37">
        <v>0.04927325248718262</v>
      </c>
      <c r="N35" s="36">
        <v>0.9</v>
      </c>
    </row>
    <row r="36" spans="2:14" ht="12.75">
      <c r="B36" s="24"/>
      <c r="D36" s="32">
        <v>3</v>
      </c>
      <c r="E36" s="37">
        <v>0.9985185265541077</v>
      </c>
      <c r="F36" s="37">
        <v>1.1020469665527344</v>
      </c>
      <c r="G36" s="37">
        <v>1.0500022166371346</v>
      </c>
      <c r="H36" s="37">
        <v>0.01500698330722469</v>
      </c>
      <c r="I36" s="37">
        <v>1.025325894355774</v>
      </c>
      <c r="J36" s="36">
        <v>0.05</v>
      </c>
      <c r="K36" s="37">
        <v>1.0745991468429565</v>
      </c>
      <c r="L36" s="36">
        <v>0.95</v>
      </c>
      <c r="M36" s="37">
        <v>0.04927325248718262</v>
      </c>
      <c r="N36" s="36">
        <v>0.9</v>
      </c>
    </row>
    <row r="37" spans="2:14" ht="12.75">
      <c r="B37" s="30" t="s">
        <v>20</v>
      </c>
      <c r="C37" s="19" t="s">
        <v>76</v>
      </c>
      <c r="D37" s="32">
        <v>1</v>
      </c>
      <c r="E37" s="37">
        <v>0.9996453523635864</v>
      </c>
      <c r="F37" s="37">
        <v>1.1110140085220337</v>
      </c>
      <c r="G37" s="37">
        <v>1.0500060638189317</v>
      </c>
      <c r="H37" s="37">
        <v>0.015042853013075588</v>
      </c>
      <c r="I37" s="37">
        <v>1.0251970291137695</v>
      </c>
      <c r="J37" s="36">
        <v>0.05</v>
      </c>
      <c r="K37" s="37">
        <v>1.0745420455932617</v>
      </c>
      <c r="L37" s="36">
        <v>0.95</v>
      </c>
      <c r="M37" s="37">
        <v>0.04934501647949219</v>
      </c>
      <c r="N37" s="36">
        <v>0.9</v>
      </c>
    </row>
    <row r="38" spans="2:14" ht="12.75">
      <c r="B38" s="24"/>
      <c r="D38" s="32">
        <v>2</v>
      </c>
      <c r="E38" s="37">
        <v>0.9996453523635864</v>
      </c>
      <c r="F38" s="37">
        <v>1.1110140085220337</v>
      </c>
      <c r="G38" s="37">
        <v>1.0500060638189317</v>
      </c>
      <c r="H38" s="37">
        <v>0.015042853013075588</v>
      </c>
      <c r="I38" s="37">
        <v>1.0251970291137695</v>
      </c>
      <c r="J38" s="36">
        <v>0.05</v>
      </c>
      <c r="K38" s="37">
        <v>1.0745420455932617</v>
      </c>
      <c r="L38" s="36">
        <v>0.95</v>
      </c>
      <c r="M38" s="37">
        <v>0.04934501647949219</v>
      </c>
      <c r="N38" s="36">
        <v>0.9</v>
      </c>
    </row>
    <row r="39" spans="2:14" ht="12.75">
      <c r="B39" s="24"/>
      <c r="D39" s="32">
        <v>3</v>
      </c>
      <c r="E39" s="37">
        <v>0.9996453523635864</v>
      </c>
      <c r="F39" s="37">
        <v>1.1110140085220337</v>
      </c>
      <c r="G39" s="37">
        <v>1.0500060638189317</v>
      </c>
      <c r="H39" s="37">
        <v>0.015042853013075588</v>
      </c>
      <c r="I39" s="37">
        <v>1.0251970291137695</v>
      </c>
      <c r="J39" s="36">
        <v>0.05</v>
      </c>
      <c r="K39" s="37">
        <v>1.0745420455932617</v>
      </c>
      <c r="L39" s="36">
        <v>0.95</v>
      </c>
      <c r="M39" s="37">
        <v>0.04934501647949219</v>
      </c>
      <c r="N39" s="36">
        <v>0.9</v>
      </c>
    </row>
    <row r="40" spans="2:14" ht="12.75">
      <c r="B40" s="30" t="s">
        <v>20</v>
      </c>
      <c r="C40" s="19" t="s">
        <v>77</v>
      </c>
      <c r="D40" s="32">
        <v>1</v>
      </c>
      <c r="E40" s="37">
        <v>1.0008422136306763</v>
      </c>
      <c r="F40" s="37">
        <v>1.0993915796279907</v>
      </c>
      <c r="G40" s="37">
        <v>1.0500007895231247</v>
      </c>
      <c r="H40" s="37">
        <v>0.014994743363090738</v>
      </c>
      <c r="I40" s="37">
        <v>1.0253053903579712</v>
      </c>
      <c r="J40" s="36">
        <v>0.05</v>
      </c>
      <c r="K40" s="37">
        <v>1.074583888053894</v>
      </c>
      <c r="L40" s="36">
        <v>0.95</v>
      </c>
      <c r="M40" s="37">
        <v>0.04927849769592285</v>
      </c>
      <c r="N40" s="36">
        <v>0.9</v>
      </c>
    </row>
    <row r="41" spans="2:14" ht="12.75">
      <c r="B41" s="24"/>
      <c r="D41" s="32">
        <v>2</v>
      </c>
      <c r="E41" s="37">
        <v>1.0008422136306763</v>
      </c>
      <c r="F41" s="37">
        <v>1.0993915796279907</v>
      </c>
      <c r="G41" s="37">
        <v>1.0500007895231247</v>
      </c>
      <c r="H41" s="37">
        <v>0.014994743363090738</v>
      </c>
      <c r="I41" s="37">
        <v>1.0253053903579712</v>
      </c>
      <c r="J41" s="36">
        <v>0.05</v>
      </c>
      <c r="K41" s="37">
        <v>1.074583888053894</v>
      </c>
      <c r="L41" s="36">
        <v>0.95</v>
      </c>
      <c r="M41" s="37">
        <v>0.04927849769592285</v>
      </c>
      <c r="N41" s="36">
        <v>0.9</v>
      </c>
    </row>
    <row r="42" spans="2:14" ht="12.75">
      <c r="B42" s="24"/>
      <c r="D42" s="32">
        <v>3</v>
      </c>
      <c r="E42" s="37">
        <v>1.0008422136306763</v>
      </c>
      <c r="F42" s="37">
        <v>1.0993915796279907</v>
      </c>
      <c r="G42" s="37">
        <v>1.0500007895231247</v>
      </c>
      <c r="H42" s="37">
        <v>0.014994743363090738</v>
      </c>
      <c r="I42" s="37">
        <v>1.0253053903579712</v>
      </c>
      <c r="J42" s="36">
        <v>0.05</v>
      </c>
      <c r="K42" s="37">
        <v>1.074583888053894</v>
      </c>
      <c r="L42" s="36">
        <v>0.95</v>
      </c>
      <c r="M42" s="37">
        <v>0.04927849769592285</v>
      </c>
      <c r="N42" s="36">
        <v>0.9</v>
      </c>
    </row>
    <row r="43" spans="2:14" ht="12.75">
      <c r="B43" s="30" t="s">
        <v>20</v>
      </c>
      <c r="C43" s="19" t="s">
        <v>78</v>
      </c>
      <c r="D43" s="32">
        <v>1</v>
      </c>
      <c r="E43" s="37">
        <v>1.0030078887939453</v>
      </c>
      <c r="F43" s="37">
        <v>1.1002634763717651</v>
      </c>
      <c r="G43" s="37">
        <v>1.050006875038147</v>
      </c>
      <c r="H43" s="37">
        <v>0.014986887237903583</v>
      </c>
      <c r="I43" s="37">
        <v>1.0253087282180786</v>
      </c>
      <c r="J43" s="36">
        <v>0.05</v>
      </c>
      <c r="K43" s="37">
        <v>1.0745309591293335</v>
      </c>
      <c r="L43" s="36">
        <v>0.95</v>
      </c>
      <c r="M43" s="37">
        <v>0.04922223091125488</v>
      </c>
      <c r="N43" s="36">
        <v>0.9</v>
      </c>
    </row>
    <row r="44" spans="2:14" ht="12.75">
      <c r="B44" s="24"/>
      <c r="D44" s="32">
        <v>2</v>
      </c>
      <c r="E44" s="37">
        <v>1.0030078887939453</v>
      </c>
      <c r="F44" s="37">
        <v>1.1002634763717651</v>
      </c>
      <c r="G44" s="37">
        <v>1.050006875038147</v>
      </c>
      <c r="H44" s="37">
        <v>0.014986887237903583</v>
      </c>
      <c r="I44" s="37">
        <v>1.0253087282180786</v>
      </c>
      <c r="J44" s="36">
        <v>0.05</v>
      </c>
      <c r="K44" s="37">
        <v>1.0745309591293335</v>
      </c>
      <c r="L44" s="36">
        <v>0.95</v>
      </c>
      <c r="M44" s="37">
        <v>0.04922223091125488</v>
      </c>
      <c r="N44" s="36">
        <v>0.9</v>
      </c>
    </row>
    <row r="45" spans="2:14" ht="12.75">
      <c r="B45" s="24"/>
      <c r="D45" s="32">
        <v>3</v>
      </c>
      <c r="E45" s="37">
        <v>1.0030078887939453</v>
      </c>
      <c r="F45" s="37">
        <v>1.1002634763717651</v>
      </c>
      <c r="G45" s="37">
        <v>1.050006875038147</v>
      </c>
      <c r="H45" s="37">
        <v>0.014986887237903583</v>
      </c>
      <c r="I45" s="37">
        <v>1.0253087282180786</v>
      </c>
      <c r="J45" s="36">
        <v>0.05</v>
      </c>
      <c r="K45" s="37">
        <v>1.0745309591293335</v>
      </c>
      <c r="L45" s="36">
        <v>0.95</v>
      </c>
      <c r="M45" s="37">
        <v>0.04922223091125488</v>
      </c>
      <c r="N45" s="36">
        <v>0.9</v>
      </c>
    </row>
    <row r="46" spans="2:14" ht="12.75">
      <c r="B46" s="30" t="s">
        <v>20</v>
      </c>
      <c r="C46" s="19" t="s">
        <v>79</v>
      </c>
      <c r="D46" s="32">
        <v>1</v>
      </c>
      <c r="E46" s="37">
        <v>0.9982958436012268</v>
      </c>
      <c r="F46" s="37">
        <v>1.0980522632598877</v>
      </c>
      <c r="G46" s="37">
        <v>1.049996559202671</v>
      </c>
      <c r="H46" s="37">
        <v>0.014995211609855987</v>
      </c>
      <c r="I46" s="37">
        <v>1.0252183675765991</v>
      </c>
      <c r="J46" s="36">
        <v>0.05</v>
      </c>
      <c r="K46" s="37">
        <v>1.07466459274292</v>
      </c>
      <c r="L46" s="36">
        <v>0.95</v>
      </c>
      <c r="M46" s="37">
        <v>0.0494462251663208</v>
      </c>
      <c r="N46" s="36">
        <v>0.9</v>
      </c>
    </row>
    <row r="47" spans="2:14" ht="12.75">
      <c r="B47" s="24"/>
      <c r="D47" s="32">
        <v>2</v>
      </c>
      <c r="E47" s="37">
        <v>0.9982958436012268</v>
      </c>
      <c r="F47" s="37">
        <v>1.0980522632598877</v>
      </c>
      <c r="G47" s="37">
        <v>1.049996559202671</v>
      </c>
      <c r="H47" s="37">
        <v>0.014995211609855987</v>
      </c>
      <c r="I47" s="37">
        <v>1.0252183675765991</v>
      </c>
      <c r="J47" s="36">
        <v>0.05</v>
      </c>
      <c r="K47" s="37">
        <v>1.07466459274292</v>
      </c>
      <c r="L47" s="36">
        <v>0.95</v>
      </c>
      <c r="M47" s="37">
        <v>0.0494462251663208</v>
      </c>
      <c r="N47" s="36">
        <v>0.9</v>
      </c>
    </row>
    <row r="48" spans="2:14" ht="12.75">
      <c r="B48" s="24"/>
      <c r="D48" s="32">
        <v>3</v>
      </c>
      <c r="E48" s="37">
        <v>0.9982958436012268</v>
      </c>
      <c r="F48" s="37">
        <v>1.0980522632598877</v>
      </c>
      <c r="G48" s="37">
        <v>1.049996559202671</v>
      </c>
      <c r="H48" s="37">
        <v>0.014995211609855987</v>
      </c>
      <c r="I48" s="37">
        <v>1.0252183675765991</v>
      </c>
      <c r="J48" s="36">
        <v>0.05</v>
      </c>
      <c r="K48" s="37">
        <v>1.07466459274292</v>
      </c>
      <c r="L48" s="36">
        <v>0.95</v>
      </c>
      <c r="M48" s="37">
        <v>0.0494462251663208</v>
      </c>
      <c r="N48" s="36">
        <v>0.9</v>
      </c>
    </row>
    <row r="49" spans="2:14" ht="12.75">
      <c r="B49" s="30" t="s">
        <v>20</v>
      </c>
      <c r="C49" s="19" t="s">
        <v>80</v>
      </c>
      <c r="D49" s="32">
        <v>1</v>
      </c>
      <c r="E49" s="37">
        <v>0.9985642433166504</v>
      </c>
      <c r="F49" s="37">
        <v>1.1031107902526855</v>
      </c>
      <c r="G49" s="37">
        <v>1.0500010136365892</v>
      </c>
      <c r="H49" s="37">
        <v>0.015020581077689825</v>
      </c>
      <c r="I49" s="37">
        <v>1.025272011756897</v>
      </c>
      <c r="J49" s="36">
        <v>0.05</v>
      </c>
      <c r="K49" s="37">
        <v>1.0746102333068848</v>
      </c>
      <c r="L49" s="36">
        <v>0.95</v>
      </c>
      <c r="M49" s="37">
        <v>0.04933822154998779</v>
      </c>
      <c r="N49" s="36">
        <v>0.9</v>
      </c>
    </row>
    <row r="50" spans="2:14" ht="12.75">
      <c r="B50" s="24"/>
      <c r="D50" s="32">
        <v>2</v>
      </c>
      <c r="E50" s="37">
        <v>0.9985642433166504</v>
      </c>
      <c r="F50" s="37">
        <v>1.1031107902526855</v>
      </c>
      <c r="G50" s="37">
        <v>1.0500010136365892</v>
      </c>
      <c r="H50" s="37">
        <v>0.015020581077689825</v>
      </c>
      <c r="I50" s="37">
        <v>1.025272011756897</v>
      </c>
      <c r="J50" s="36">
        <v>0.05</v>
      </c>
      <c r="K50" s="37">
        <v>1.0746102333068848</v>
      </c>
      <c r="L50" s="36">
        <v>0.95</v>
      </c>
      <c r="M50" s="37">
        <v>0.04933822154998779</v>
      </c>
      <c r="N50" s="36">
        <v>0.9</v>
      </c>
    </row>
    <row r="51" spans="2:14" ht="12.75">
      <c r="B51" s="24"/>
      <c r="D51" s="32">
        <v>3</v>
      </c>
      <c r="E51" s="37">
        <v>0.9985642433166504</v>
      </c>
      <c r="F51" s="37">
        <v>1.1031107902526855</v>
      </c>
      <c r="G51" s="37">
        <v>1.0500010136365892</v>
      </c>
      <c r="H51" s="37">
        <v>0.015020581077689825</v>
      </c>
      <c r="I51" s="37">
        <v>1.025272011756897</v>
      </c>
      <c r="J51" s="36">
        <v>0.05</v>
      </c>
      <c r="K51" s="37">
        <v>1.0746102333068848</v>
      </c>
      <c r="L51" s="36">
        <v>0.95</v>
      </c>
      <c r="M51" s="37">
        <v>0.04933822154998779</v>
      </c>
      <c r="N51" s="36">
        <v>0.9</v>
      </c>
    </row>
    <row r="52" spans="2:14" ht="12.75">
      <c r="B52" s="30" t="s">
        <v>20</v>
      </c>
      <c r="C52" s="19" t="s">
        <v>81</v>
      </c>
      <c r="D52" s="32">
        <v>1</v>
      </c>
      <c r="E52" s="37">
        <v>0.9927337169647217</v>
      </c>
      <c r="F52" s="37">
        <v>1.0984255075454712</v>
      </c>
      <c r="G52" s="37">
        <v>1.0499921027421952</v>
      </c>
      <c r="H52" s="37">
        <v>0.01502874364038625</v>
      </c>
      <c r="I52" s="37">
        <v>1.025273084640503</v>
      </c>
      <c r="J52" s="36">
        <v>0.05</v>
      </c>
      <c r="K52" s="37">
        <v>1.0745588541030884</v>
      </c>
      <c r="L52" s="36">
        <v>0.95</v>
      </c>
      <c r="M52" s="37">
        <v>0.04928576946258545</v>
      </c>
      <c r="N52" s="36">
        <v>0.9</v>
      </c>
    </row>
    <row r="53" spans="2:14" ht="12.75">
      <c r="B53" s="24"/>
      <c r="D53" s="32">
        <v>2</v>
      </c>
      <c r="E53" s="37">
        <v>0.9927337169647217</v>
      </c>
      <c r="F53" s="37">
        <v>1.0984255075454712</v>
      </c>
      <c r="G53" s="37">
        <v>1.0499921027421952</v>
      </c>
      <c r="H53" s="37">
        <v>0.01502874364038625</v>
      </c>
      <c r="I53" s="37">
        <v>1.025273084640503</v>
      </c>
      <c r="J53" s="36">
        <v>0.05</v>
      </c>
      <c r="K53" s="37">
        <v>1.0745588541030884</v>
      </c>
      <c r="L53" s="36">
        <v>0.95</v>
      </c>
      <c r="M53" s="37">
        <v>0.04928576946258545</v>
      </c>
      <c r="N53" s="36">
        <v>0.9</v>
      </c>
    </row>
    <row r="54" spans="2:14" ht="12.75">
      <c r="B54" s="24"/>
      <c r="D54" s="32">
        <v>3</v>
      </c>
      <c r="E54" s="37">
        <v>0.9927337169647217</v>
      </c>
      <c r="F54" s="37">
        <v>1.0984255075454712</v>
      </c>
      <c r="G54" s="37">
        <v>1.0499921027421952</v>
      </c>
      <c r="H54" s="37">
        <v>0.01502874364038625</v>
      </c>
      <c r="I54" s="37">
        <v>1.025273084640503</v>
      </c>
      <c r="J54" s="36">
        <v>0.05</v>
      </c>
      <c r="K54" s="37">
        <v>1.0745588541030884</v>
      </c>
      <c r="L54" s="36">
        <v>0.95</v>
      </c>
      <c r="M54" s="37">
        <v>0.04928576946258545</v>
      </c>
      <c r="N54" s="36">
        <v>0.9</v>
      </c>
    </row>
    <row r="55" spans="2:14" ht="12.75">
      <c r="B55" s="30" t="s">
        <v>82</v>
      </c>
      <c r="C55" s="19" t="s">
        <v>83</v>
      </c>
      <c r="D55" s="32">
        <v>1</v>
      </c>
      <c r="E55" s="37">
        <v>67.21956634521484</v>
      </c>
      <c r="F55" s="37">
        <v>131.5454559326172</v>
      </c>
      <c r="G55" s="37">
        <v>99.99825199127197</v>
      </c>
      <c r="H55" s="37">
        <v>9.99366855884541</v>
      </c>
      <c r="I55" s="37">
        <v>83.53231048583984</v>
      </c>
      <c r="J55" s="36">
        <v>0.05</v>
      </c>
      <c r="K55" s="37">
        <v>116.38993072509766</v>
      </c>
      <c r="L55" s="36">
        <v>0.95</v>
      </c>
      <c r="M55" s="37">
        <v>32.85762023925781</v>
      </c>
      <c r="N55" s="36">
        <v>0.9</v>
      </c>
    </row>
    <row r="56" spans="2:14" ht="12.75">
      <c r="B56" s="24"/>
      <c r="D56" s="32">
        <v>2</v>
      </c>
      <c r="E56" s="37">
        <v>67.21956634521484</v>
      </c>
      <c r="F56" s="37">
        <v>131.5454559326172</v>
      </c>
      <c r="G56" s="37">
        <v>99.99825199127197</v>
      </c>
      <c r="H56" s="37">
        <v>9.99366855884541</v>
      </c>
      <c r="I56" s="37">
        <v>83.53231048583984</v>
      </c>
      <c r="J56" s="36">
        <v>0.05</v>
      </c>
      <c r="K56" s="37">
        <v>116.38993072509766</v>
      </c>
      <c r="L56" s="36">
        <v>0.95</v>
      </c>
      <c r="M56" s="37">
        <v>32.85762023925781</v>
      </c>
      <c r="N56" s="36">
        <v>0.9</v>
      </c>
    </row>
    <row r="57" spans="2:14" ht="12.75">
      <c r="B57" s="24"/>
      <c r="D57" s="32">
        <v>3</v>
      </c>
      <c r="E57" s="37">
        <v>67.21956634521484</v>
      </c>
      <c r="F57" s="37">
        <v>131.5454559326172</v>
      </c>
      <c r="G57" s="37">
        <v>99.99825199127197</v>
      </c>
      <c r="H57" s="37">
        <v>9.99366855884541</v>
      </c>
      <c r="I57" s="37">
        <v>83.53231048583984</v>
      </c>
      <c r="J57" s="36">
        <v>0.05</v>
      </c>
      <c r="K57" s="37">
        <v>116.38993072509766</v>
      </c>
      <c r="L57" s="36">
        <v>0.95</v>
      </c>
      <c r="M57" s="37">
        <v>32.85762023925781</v>
      </c>
      <c r="N57" s="36">
        <v>0.9</v>
      </c>
    </row>
    <row r="58" spans="2:14" ht="12.75">
      <c r="B58" s="30" t="s">
        <v>22</v>
      </c>
      <c r="C58" s="19" t="s">
        <v>84</v>
      </c>
      <c r="D58" s="32">
        <v>1</v>
      </c>
      <c r="E58" s="37">
        <v>49.63051986694336</v>
      </c>
      <c r="F58" s="37">
        <v>148.4499969482422</v>
      </c>
      <c r="G58" s="37">
        <v>100.00388808059692</v>
      </c>
      <c r="H58" s="37">
        <v>13.971798826587417</v>
      </c>
      <c r="I58" s="37">
        <v>78.49527740478516</v>
      </c>
      <c r="J58" s="36">
        <v>0.05</v>
      </c>
      <c r="K58" s="37">
        <v>124.22954559326172</v>
      </c>
      <c r="L58" s="36">
        <v>0.95</v>
      </c>
      <c r="M58" s="37">
        <v>45.73426818847656</v>
      </c>
      <c r="N58" s="36">
        <v>0.9</v>
      </c>
    </row>
    <row r="59" spans="2:14" ht="12.75">
      <c r="B59" s="24"/>
      <c r="D59" s="32">
        <v>2</v>
      </c>
      <c r="E59" s="37">
        <v>49.63051986694336</v>
      </c>
      <c r="F59" s="37">
        <v>148.4499969482422</v>
      </c>
      <c r="G59" s="37">
        <v>100.00388808059692</v>
      </c>
      <c r="H59" s="37">
        <v>13.971798826587417</v>
      </c>
      <c r="I59" s="37">
        <v>78.49527740478516</v>
      </c>
      <c r="J59" s="36">
        <v>0.05</v>
      </c>
      <c r="K59" s="37">
        <v>124.22954559326172</v>
      </c>
      <c r="L59" s="36">
        <v>0.95</v>
      </c>
      <c r="M59" s="37">
        <v>45.73426818847656</v>
      </c>
      <c r="N59" s="36">
        <v>0.9</v>
      </c>
    </row>
    <row r="60" spans="2:14" ht="12.75">
      <c r="B60" s="24"/>
      <c r="D60" s="32">
        <v>3</v>
      </c>
      <c r="E60" s="37">
        <v>49.63051986694336</v>
      </c>
      <c r="F60" s="37">
        <v>148.4499969482422</v>
      </c>
      <c r="G60" s="37">
        <v>100.00388808059692</v>
      </c>
      <c r="H60" s="37">
        <v>13.971798826587417</v>
      </c>
      <c r="I60" s="37">
        <v>78.49527740478516</v>
      </c>
      <c r="J60" s="36">
        <v>0.05</v>
      </c>
      <c r="K60" s="37">
        <v>124.22954559326172</v>
      </c>
      <c r="L60" s="36">
        <v>0.95</v>
      </c>
      <c r="M60" s="37">
        <v>45.73426818847656</v>
      </c>
      <c r="N60" s="36">
        <v>0.9</v>
      </c>
    </row>
    <row r="61" spans="2:14" ht="12.75">
      <c r="B61" s="30" t="s">
        <v>85</v>
      </c>
      <c r="C61" s="19" t="s">
        <v>86</v>
      </c>
      <c r="D61" s="32">
        <v>1</v>
      </c>
      <c r="E61" s="37">
        <v>40.10491180419922</v>
      </c>
      <c r="F61" s="37">
        <v>153.67608642578125</v>
      </c>
      <c r="G61" s="37">
        <v>99.9978232460022</v>
      </c>
      <c r="H61" s="37">
        <v>17.208993290758688</v>
      </c>
      <c r="I61" s="37">
        <v>73.03556823730469</v>
      </c>
      <c r="J61" s="36">
        <v>0.05</v>
      </c>
      <c r="K61" s="37">
        <v>128.5030517578125</v>
      </c>
      <c r="L61" s="36">
        <v>0.95</v>
      </c>
      <c r="M61" s="37">
        <v>55.46748352050781</v>
      </c>
      <c r="N61" s="36">
        <v>0.9</v>
      </c>
    </row>
    <row r="62" spans="2:14" ht="12.75">
      <c r="B62" s="24"/>
      <c r="D62" s="32">
        <v>2</v>
      </c>
      <c r="E62" s="37">
        <v>40.10491180419922</v>
      </c>
      <c r="F62" s="37">
        <v>153.67608642578125</v>
      </c>
      <c r="G62" s="37">
        <v>99.9978232460022</v>
      </c>
      <c r="H62" s="37">
        <v>17.208993290758688</v>
      </c>
      <c r="I62" s="37">
        <v>73.03556823730469</v>
      </c>
      <c r="J62" s="36">
        <v>0.05</v>
      </c>
      <c r="K62" s="37">
        <v>128.5030517578125</v>
      </c>
      <c r="L62" s="36">
        <v>0.95</v>
      </c>
      <c r="M62" s="37">
        <v>55.46748352050781</v>
      </c>
      <c r="N62" s="36">
        <v>0.9</v>
      </c>
    </row>
    <row r="63" spans="2:14" ht="12.75">
      <c r="B63" s="24"/>
      <c r="D63" s="32">
        <v>3</v>
      </c>
      <c r="E63" s="37">
        <v>40.10491180419922</v>
      </c>
      <c r="F63" s="37">
        <v>153.67608642578125</v>
      </c>
      <c r="G63" s="37">
        <v>99.9978232460022</v>
      </c>
      <c r="H63" s="37">
        <v>17.208993290758688</v>
      </c>
      <c r="I63" s="37">
        <v>73.03556823730469</v>
      </c>
      <c r="J63" s="36">
        <v>0.05</v>
      </c>
      <c r="K63" s="37">
        <v>128.5030517578125</v>
      </c>
      <c r="L63" s="36">
        <v>0.95</v>
      </c>
      <c r="M63" s="37">
        <v>55.46748352050781</v>
      </c>
      <c r="N63" s="36">
        <v>0.9</v>
      </c>
    </row>
    <row r="64" spans="2:14" ht="12.75">
      <c r="B64" s="30" t="s">
        <v>87</v>
      </c>
      <c r="C64" s="19" t="s">
        <v>88</v>
      </c>
      <c r="D64" s="32">
        <v>1</v>
      </c>
      <c r="E64" s="37">
        <v>33.29632568359375</v>
      </c>
      <c r="F64" s="37">
        <v>163.80459594726562</v>
      </c>
      <c r="G64" s="37">
        <v>100.00646341705323</v>
      </c>
      <c r="H64" s="37">
        <v>19.953237910403686</v>
      </c>
      <c r="I64" s="37">
        <v>67.79283905029297</v>
      </c>
      <c r="J64" s="36">
        <v>0.05</v>
      </c>
      <c r="K64" s="37">
        <v>132.6185302734375</v>
      </c>
      <c r="L64" s="36">
        <v>0.95</v>
      </c>
      <c r="M64" s="37">
        <v>64.82569122314453</v>
      </c>
      <c r="N64" s="36">
        <v>0.9</v>
      </c>
    </row>
    <row r="65" spans="2:14" ht="12.75">
      <c r="B65" s="24"/>
      <c r="D65" s="32">
        <v>2</v>
      </c>
      <c r="E65" s="37">
        <v>33.29632568359375</v>
      </c>
      <c r="F65" s="37">
        <v>163.80459594726562</v>
      </c>
      <c r="G65" s="37">
        <v>100.00646341705323</v>
      </c>
      <c r="H65" s="37">
        <v>19.953237910403686</v>
      </c>
      <c r="I65" s="37">
        <v>67.79283905029297</v>
      </c>
      <c r="J65" s="36">
        <v>0.05</v>
      </c>
      <c r="K65" s="37">
        <v>132.6185302734375</v>
      </c>
      <c r="L65" s="36">
        <v>0.95</v>
      </c>
      <c r="M65" s="37">
        <v>64.82569122314453</v>
      </c>
      <c r="N65" s="36">
        <v>0.9</v>
      </c>
    </row>
    <row r="66" spans="2:14" ht="12.75">
      <c r="B66" s="24"/>
      <c r="D66" s="32">
        <v>3</v>
      </c>
      <c r="E66" s="37">
        <v>33.29632568359375</v>
      </c>
      <c r="F66" s="37">
        <v>163.80459594726562</v>
      </c>
      <c r="G66" s="37">
        <v>100.00646341705323</v>
      </c>
      <c r="H66" s="37">
        <v>19.953237910403686</v>
      </c>
      <c r="I66" s="37">
        <v>67.79283905029297</v>
      </c>
      <c r="J66" s="36">
        <v>0.05</v>
      </c>
      <c r="K66" s="37">
        <v>132.6185302734375</v>
      </c>
      <c r="L66" s="36">
        <v>0.95</v>
      </c>
      <c r="M66" s="37">
        <v>64.82569122314453</v>
      </c>
      <c r="N66" s="36">
        <v>0.9</v>
      </c>
    </row>
    <row r="67" spans="2:14" ht="12.75">
      <c r="B67" s="30" t="s">
        <v>22</v>
      </c>
      <c r="C67" s="19" t="s">
        <v>89</v>
      </c>
      <c r="D67" s="32">
        <v>1</v>
      </c>
      <c r="E67" s="37">
        <v>19.945510864257812</v>
      </c>
      <c r="F67" s="37">
        <v>179.4078826904297</v>
      </c>
      <c r="G67" s="37">
        <v>100.01400968551636</v>
      </c>
      <c r="H67" s="37">
        <v>22.456599118153044</v>
      </c>
      <c r="I67" s="37">
        <v>65.20903015136719</v>
      </c>
      <c r="J67" s="36">
        <v>0.05</v>
      </c>
      <c r="K67" s="37">
        <v>137.7984161376953</v>
      </c>
      <c r="L67" s="36">
        <v>0.95</v>
      </c>
      <c r="M67" s="37">
        <v>72.58938598632812</v>
      </c>
      <c r="N67" s="36">
        <v>0.9</v>
      </c>
    </row>
    <row r="68" spans="2:14" ht="12.75">
      <c r="B68" s="24"/>
      <c r="D68" s="32">
        <v>2</v>
      </c>
      <c r="E68" s="37">
        <v>19.945510864257812</v>
      </c>
      <c r="F68" s="37">
        <v>179.4078826904297</v>
      </c>
      <c r="G68" s="37">
        <v>100.01400968551636</v>
      </c>
      <c r="H68" s="37">
        <v>22.456599118153044</v>
      </c>
      <c r="I68" s="37">
        <v>65.20903015136719</v>
      </c>
      <c r="J68" s="36">
        <v>0.05</v>
      </c>
      <c r="K68" s="37">
        <v>137.7984161376953</v>
      </c>
      <c r="L68" s="36">
        <v>0.95</v>
      </c>
      <c r="M68" s="37">
        <v>72.58938598632812</v>
      </c>
      <c r="N68" s="36">
        <v>0.9</v>
      </c>
    </row>
    <row r="69" spans="2:14" ht="12.75">
      <c r="B69" s="24"/>
      <c r="D69" s="32">
        <v>3</v>
      </c>
      <c r="E69" s="37">
        <v>19.945510864257812</v>
      </c>
      <c r="F69" s="37">
        <v>179.4078826904297</v>
      </c>
      <c r="G69" s="37">
        <v>100.01400968551636</v>
      </c>
      <c r="H69" s="37">
        <v>22.456599118153044</v>
      </c>
      <c r="I69" s="37">
        <v>65.20903015136719</v>
      </c>
      <c r="J69" s="36">
        <v>0.05</v>
      </c>
      <c r="K69" s="37">
        <v>137.7984161376953</v>
      </c>
      <c r="L69" s="36">
        <v>0.95</v>
      </c>
      <c r="M69" s="37">
        <v>72.58938598632812</v>
      </c>
      <c r="N69" s="36">
        <v>0.9</v>
      </c>
    </row>
    <row r="70" spans="2:14" ht="12.75">
      <c r="B70" s="30" t="s">
        <v>22</v>
      </c>
      <c r="C70" s="19" t="s">
        <v>90</v>
      </c>
      <c r="D70" s="32">
        <v>1</v>
      </c>
      <c r="E70" s="37">
        <v>20.027141571044922</v>
      </c>
      <c r="F70" s="37">
        <v>172.33604431152344</v>
      </c>
      <c r="G70" s="37">
        <v>100.00934992980957</v>
      </c>
      <c r="H70" s="37">
        <v>24.654520029720082</v>
      </c>
      <c r="I70" s="37">
        <v>60.593421936035156</v>
      </c>
      <c r="J70" s="36">
        <v>0.05</v>
      </c>
      <c r="K70" s="37">
        <v>140.23597717285156</v>
      </c>
      <c r="L70" s="36">
        <v>0.95</v>
      </c>
      <c r="M70" s="37">
        <v>79.6425552368164</v>
      </c>
      <c r="N70" s="36">
        <v>0.9</v>
      </c>
    </row>
    <row r="71" spans="2:14" ht="12.75">
      <c r="B71" s="24"/>
      <c r="D71" s="32">
        <v>2</v>
      </c>
      <c r="E71" s="37">
        <v>20.027141571044922</v>
      </c>
      <c r="F71" s="37">
        <v>172.33604431152344</v>
      </c>
      <c r="G71" s="37">
        <v>100.00934992980957</v>
      </c>
      <c r="H71" s="37">
        <v>24.654520029720082</v>
      </c>
      <c r="I71" s="37">
        <v>60.593421936035156</v>
      </c>
      <c r="J71" s="36">
        <v>0.05</v>
      </c>
      <c r="K71" s="37">
        <v>140.23597717285156</v>
      </c>
      <c r="L71" s="36">
        <v>0.95</v>
      </c>
      <c r="M71" s="37">
        <v>79.6425552368164</v>
      </c>
      <c r="N71" s="36">
        <v>0.9</v>
      </c>
    </row>
    <row r="72" spans="2:14" ht="12.75">
      <c r="B72" s="24"/>
      <c r="D72" s="32">
        <v>3</v>
      </c>
      <c r="E72" s="37">
        <v>20.027141571044922</v>
      </c>
      <c r="F72" s="37">
        <v>172.33604431152344</v>
      </c>
      <c r="G72" s="37">
        <v>100.00934992980957</v>
      </c>
      <c r="H72" s="37">
        <v>24.654520029720082</v>
      </c>
      <c r="I72" s="37">
        <v>60.593421936035156</v>
      </c>
      <c r="J72" s="36">
        <v>0.05</v>
      </c>
      <c r="K72" s="37">
        <v>140.23597717285156</v>
      </c>
      <c r="L72" s="36">
        <v>0.95</v>
      </c>
      <c r="M72" s="37">
        <v>79.6425552368164</v>
      </c>
      <c r="N72" s="36">
        <v>0.9</v>
      </c>
    </row>
    <row r="73" spans="2:14" ht="12.75">
      <c r="B73" s="30" t="s">
        <v>22</v>
      </c>
      <c r="C73" s="19" t="s">
        <v>91</v>
      </c>
      <c r="D73" s="32">
        <v>1</v>
      </c>
      <c r="E73" s="37">
        <v>8.82438850402832</v>
      </c>
      <c r="F73" s="37">
        <v>184.19223022460938</v>
      </c>
      <c r="G73" s="37">
        <v>100.00913011550904</v>
      </c>
      <c r="H73" s="37">
        <v>26.787337527635458</v>
      </c>
      <c r="I73" s="37">
        <v>56.05076217651367</v>
      </c>
      <c r="J73" s="36">
        <v>0.05</v>
      </c>
      <c r="K73" s="37">
        <v>145.1151123046875</v>
      </c>
      <c r="L73" s="36">
        <v>0.95</v>
      </c>
      <c r="M73" s="37">
        <v>89.06435012817383</v>
      </c>
      <c r="N73" s="36">
        <v>0.9</v>
      </c>
    </row>
    <row r="74" spans="2:14" ht="12.75">
      <c r="B74" s="24"/>
      <c r="D74" s="32">
        <v>2</v>
      </c>
      <c r="E74" s="37">
        <v>8.82438850402832</v>
      </c>
      <c r="F74" s="37">
        <v>184.19223022460938</v>
      </c>
      <c r="G74" s="37">
        <v>100.00913011550904</v>
      </c>
      <c r="H74" s="37">
        <v>26.787337527635458</v>
      </c>
      <c r="I74" s="37">
        <v>56.05076217651367</v>
      </c>
      <c r="J74" s="36">
        <v>0.05</v>
      </c>
      <c r="K74" s="37">
        <v>145.1151123046875</v>
      </c>
      <c r="L74" s="36">
        <v>0.95</v>
      </c>
      <c r="M74" s="37">
        <v>89.06435012817383</v>
      </c>
      <c r="N74" s="36">
        <v>0.9</v>
      </c>
    </row>
    <row r="75" spans="2:14" ht="12.75">
      <c r="B75" s="24"/>
      <c r="D75" s="32">
        <v>3</v>
      </c>
      <c r="E75" s="37">
        <v>8.82438850402832</v>
      </c>
      <c r="F75" s="37">
        <v>184.19223022460938</v>
      </c>
      <c r="G75" s="37">
        <v>100.00913011550904</v>
      </c>
      <c r="H75" s="37">
        <v>26.787337527635458</v>
      </c>
      <c r="I75" s="37">
        <v>56.05076217651367</v>
      </c>
      <c r="J75" s="36">
        <v>0.05</v>
      </c>
      <c r="K75" s="37">
        <v>145.1151123046875</v>
      </c>
      <c r="L75" s="36">
        <v>0.95</v>
      </c>
      <c r="M75" s="37">
        <v>89.06435012817383</v>
      </c>
      <c r="N75" s="36">
        <v>0.9</v>
      </c>
    </row>
    <row r="76" spans="2:14" ht="12.75">
      <c r="B76" s="30" t="s">
        <v>22</v>
      </c>
      <c r="C76" s="19" t="s">
        <v>92</v>
      </c>
      <c r="D76" s="32">
        <v>1</v>
      </c>
      <c r="E76" s="37">
        <v>11.961952209472656</v>
      </c>
      <c r="F76" s="37">
        <v>190.8526611328125</v>
      </c>
      <c r="G76" s="37">
        <v>100.01136661720275</v>
      </c>
      <c r="H76" s="37">
        <v>28.694165666827452</v>
      </c>
      <c r="I76" s="37">
        <v>53.04928207397461</v>
      </c>
      <c r="J76" s="36">
        <v>0.05</v>
      </c>
      <c r="K76" s="37">
        <v>147.55255126953125</v>
      </c>
      <c r="L76" s="36">
        <v>0.95</v>
      </c>
      <c r="M76" s="37">
        <v>94.50326919555664</v>
      </c>
      <c r="N76" s="36">
        <v>0.9</v>
      </c>
    </row>
    <row r="77" spans="2:14" ht="12.75">
      <c r="B77" s="24"/>
      <c r="D77" s="32">
        <v>2</v>
      </c>
      <c r="E77" s="37">
        <v>11.961952209472656</v>
      </c>
      <c r="F77" s="37">
        <v>190.8526611328125</v>
      </c>
      <c r="G77" s="37">
        <v>100.01136661720275</v>
      </c>
      <c r="H77" s="37">
        <v>28.694165666827452</v>
      </c>
      <c r="I77" s="37">
        <v>53.04928207397461</v>
      </c>
      <c r="J77" s="36">
        <v>0.05</v>
      </c>
      <c r="K77" s="37">
        <v>147.55255126953125</v>
      </c>
      <c r="L77" s="36">
        <v>0.95</v>
      </c>
      <c r="M77" s="37">
        <v>94.50326919555664</v>
      </c>
      <c r="N77" s="36">
        <v>0.9</v>
      </c>
    </row>
    <row r="78" spans="2:14" ht="12.75">
      <c r="B78" s="24"/>
      <c r="D78" s="32">
        <v>3</v>
      </c>
      <c r="E78" s="37">
        <v>11.961952209472656</v>
      </c>
      <c r="F78" s="37">
        <v>190.8526611328125</v>
      </c>
      <c r="G78" s="37">
        <v>100.01136661720275</v>
      </c>
      <c r="H78" s="37">
        <v>28.694165666827452</v>
      </c>
      <c r="I78" s="37">
        <v>53.04928207397461</v>
      </c>
      <c r="J78" s="36">
        <v>0.05</v>
      </c>
      <c r="K78" s="37">
        <v>147.55255126953125</v>
      </c>
      <c r="L78" s="36">
        <v>0.95</v>
      </c>
      <c r="M78" s="37">
        <v>94.50326919555664</v>
      </c>
      <c r="N78" s="36">
        <v>0.9</v>
      </c>
    </row>
    <row r="79" spans="2:14" ht="12.75">
      <c r="B79" s="30" t="s">
        <v>22</v>
      </c>
      <c r="C79" s="19" t="s">
        <v>93</v>
      </c>
      <c r="D79" s="32">
        <v>1</v>
      </c>
      <c r="E79" s="37">
        <v>4.643462181091309</v>
      </c>
      <c r="F79" s="37">
        <v>195.6057586669922</v>
      </c>
      <c r="G79" s="37">
        <v>100.01295957565307</v>
      </c>
      <c r="H79" s="37">
        <v>30.341963557221803</v>
      </c>
      <c r="I79" s="37">
        <v>49.744022369384766</v>
      </c>
      <c r="J79" s="36">
        <v>0.05</v>
      </c>
      <c r="K79" s="37">
        <v>152.56153869628906</v>
      </c>
      <c r="L79" s="36">
        <v>0.95</v>
      </c>
      <c r="M79" s="37">
        <v>102.8175163269043</v>
      </c>
      <c r="N79" s="36">
        <v>0.9</v>
      </c>
    </row>
    <row r="80" spans="2:14" ht="12.75">
      <c r="B80" s="24"/>
      <c r="D80" s="32">
        <v>2</v>
      </c>
      <c r="E80" s="37">
        <v>4.643462181091309</v>
      </c>
      <c r="F80" s="37">
        <v>195.6057586669922</v>
      </c>
      <c r="G80" s="37">
        <v>100.01295957565307</v>
      </c>
      <c r="H80" s="37">
        <v>30.341963557221803</v>
      </c>
      <c r="I80" s="37">
        <v>49.744022369384766</v>
      </c>
      <c r="J80" s="36">
        <v>0.05</v>
      </c>
      <c r="K80" s="37">
        <v>152.56153869628906</v>
      </c>
      <c r="L80" s="36">
        <v>0.95</v>
      </c>
      <c r="M80" s="37">
        <v>102.8175163269043</v>
      </c>
      <c r="N80" s="36">
        <v>0.9</v>
      </c>
    </row>
    <row r="81" spans="2:14" ht="12.75">
      <c r="B81" s="24"/>
      <c r="D81" s="32">
        <v>3</v>
      </c>
      <c r="E81" s="37">
        <v>4.643462181091309</v>
      </c>
      <c r="F81" s="37">
        <v>195.6057586669922</v>
      </c>
      <c r="G81" s="37">
        <v>100.01295957565307</v>
      </c>
      <c r="H81" s="37">
        <v>30.341963557221803</v>
      </c>
      <c r="I81" s="37">
        <v>49.744022369384766</v>
      </c>
      <c r="J81" s="36">
        <v>0.05</v>
      </c>
      <c r="K81" s="37">
        <v>152.56153869628906</v>
      </c>
      <c r="L81" s="36">
        <v>0.95</v>
      </c>
      <c r="M81" s="37">
        <v>102.8175163269043</v>
      </c>
      <c r="N81" s="36">
        <v>0.9</v>
      </c>
    </row>
    <row r="82" spans="2:14" ht="12.75">
      <c r="B82" s="30" t="s">
        <v>22</v>
      </c>
      <c r="C82" s="19" t="s">
        <v>94</v>
      </c>
      <c r="D82" s="32">
        <v>1</v>
      </c>
      <c r="E82" s="37">
        <v>1.7196770906448364</v>
      </c>
      <c r="F82" s="37">
        <v>204.22459411621094</v>
      </c>
      <c r="G82" s="37">
        <v>100.00924682533741</v>
      </c>
      <c r="H82" s="37">
        <v>31.461817158089637</v>
      </c>
      <c r="I82" s="37">
        <v>48.20564270019531</v>
      </c>
      <c r="J82" s="36">
        <v>0.05</v>
      </c>
      <c r="K82" s="37">
        <v>151.9707489013672</v>
      </c>
      <c r="L82" s="36">
        <v>0.95</v>
      </c>
      <c r="M82" s="37">
        <v>103.76510620117188</v>
      </c>
      <c r="N82" s="36">
        <v>0.9</v>
      </c>
    </row>
    <row r="83" spans="2:14" ht="12.75">
      <c r="B83" s="24"/>
      <c r="D83" s="32">
        <v>2</v>
      </c>
      <c r="E83" s="37">
        <v>1.7196770906448364</v>
      </c>
      <c r="F83" s="37">
        <v>204.22459411621094</v>
      </c>
      <c r="G83" s="37">
        <v>100.00924682533741</v>
      </c>
      <c r="H83" s="37">
        <v>31.461817158089637</v>
      </c>
      <c r="I83" s="37">
        <v>48.20564270019531</v>
      </c>
      <c r="J83" s="36">
        <v>0.05</v>
      </c>
      <c r="K83" s="37">
        <v>151.9707489013672</v>
      </c>
      <c r="L83" s="36">
        <v>0.95</v>
      </c>
      <c r="M83" s="37">
        <v>103.76510620117188</v>
      </c>
      <c r="N83" s="36">
        <v>0.9</v>
      </c>
    </row>
    <row r="84" spans="2:14" ht="12.75">
      <c r="B84" s="24"/>
      <c r="D84" s="32">
        <v>3</v>
      </c>
      <c r="E84" s="37">
        <v>1.7196770906448364</v>
      </c>
      <c r="F84" s="37">
        <v>204.22459411621094</v>
      </c>
      <c r="G84" s="37">
        <v>100.00924682533741</v>
      </c>
      <c r="H84" s="37">
        <v>31.461817158089637</v>
      </c>
      <c r="I84" s="37">
        <v>48.20564270019531</v>
      </c>
      <c r="J84" s="36">
        <v>0.05</v>
      </c>
      <c r="K84" s="37">
        <v>151.9707489013672</v>
      </c>
      <c r="L84" s="36">
        <v>0.95</v>
      </c>
      <c r="M84" s="37">
        <v>103.76510620117188</v>
      </c>
      <c r="N84" s="36">
        <v>0.9</v>
      </c>
    </row>
    <row r="85" spans="2:14" ht="12.75">
      <c r="B85" s="30" t="s">
        <v>95</v>
      </c>
      <c r="C85" s="19" t="s">
        <v>96</v>
      </c>
      <c r="D85" s="32">
        <v>1</v>
      </c>
      <c r="E85" s="37">
        <v>5.761136531829834</v>
      </c>
      <c r="F85" s="37">
        <v>9.663259506225586</v>
      </c>
      <c r="G85" s="37">
        <v>7.79997693157196</v>
      </c>
      <c r="H85" s="37">
        <v>0.5997616423934594</v>
      </c>
      <c r="I85" s="37">
        <v>6.8125433921813965</v>
      </c>
      <c r="J85" s="36">
        <v>0.05</v>
      </c>
      <c r="K85" s="37">
        <v>8.783617973327637</v>
      </c>
      <c r="L85" s="36">
        <v>0.95</v>
      </c>
      <c r="M85" s="37">
        <v>1.9710745811462402</v>
      </c>
      <c r="N85" s="36">
        <v>0.9</v>
      </c>
    </row>
    <row r="86" spans="2:14" ht="12.75">
      <c r="B86" s="24"/>
      <c r="D86" s="32">
        <v>2</v>
      </c>
      <c r="E86" s="37">
        <v>5.761136531829834</v>
      </c>
      <c r="F86" s="37">
        <v>9.663259506225586</v>
      </c>
      <c r="G86" s="37">
        <v>7.79997693157196</v>
      </c>
      <c r="H86" s="37">
        <v>0.5997616423934594</v>
      </c>
      <c r="I86" s="37">
        <v>6.8125433921813965</v>
      </c>
      <c r="J86" s="36">
        <v>0.05</v>
      </c>
      <c r="K86" s="37">
        <v>8.783617973327637</v>
      </c>
      <c r="L86" s="36">
        <v>0.95</v>
      </c>
      <c r="M86" s="37">
        <v>1.9710745811462402</v>
      </c>
      <c r="N86" s="36">
        <v>0.9</v>
      </c>
    </row>
    <row r="87" spans="2:14" ht="12.75">
      <c r="B87" s="24"/>
      <c r="D87" s="32">
        <v>3</v>
      </c>
      <c r="E87" s="37">
        <v>5.761136531829834</v>
      </c>
      <c r="F87" s="37">
        <v>9.663259506225586</v>
      </c>
      <c r="G87" s="37">
        <v>7.79997693157196</v>
      </c>
      <c r="H87" s="37">
        <v>0.5997616423934594</v>
      </c>
      <c r="I87" s="37">
        <v>6.8125433921813965</v>
      </c>
      <c r="J87" s="36">
        <v>0.05</v>
      </c>
      <c r="K87" s="37">
        <v>8.783617973327637</v>
      </c>
      <c r="L87" s="36">
        <v>0.95</v>
      </c>
      <c r="M87" s="37">
        <v>1.9710745811462402</v>
      </c>
      <c r="N87" s="36">
        <v>0.9</v>
      </c>
    </row>
    <row r="88" spans="2:14" ht="12.75">
      <c r="B88" s="30" t="s">
        <v>97</v>
      </c>
      <c r="C88" s="19" t="s">
        <v>98</v>
      </c>
      <c r="D88" s="32">
        <v>1</v>
      </c>
      <c r="E88" s="37">
        <v>0.707887589931488</v>
      </c>
      <c r="F88" s="37">
        <v>3.8787529468536377</v>
      </c>
      <c r="G88" s="37">
        <v>2.2999077441096305</v>
      </c>
      <c r="H88" s="37">
        <v>0.4996099047165456</v>
      </c>
      <c r="I88" s="37">
        <v>1.4753246307373047</v>
      </c>
      <c r="J88" s="36">
        <v>0.05</v>
      </c>
      <c r="K88" s="37">
        <v>3.1190004348754883</v>
      </c>
      <c r="L88" s="36">
        <v>0.95</v>
      </c>
      <c r="M88" s="37">
        <v>1.6436758041381836</v>
      </c>
      <c r="N88" s="36">
        <v>0.9</v>
      </c>
    </row>
    <row r="89" spans="2:14" ht="12.75">
      <c r="B89" s="24"/>
      <c r="D89" s="32">
        <v>2</v>
      </c>
      <c r="E89" s="37">
        <v>0.707887589931488</v>
      </c>
      <c r="F89" s="37">
        <v>3.8787529468536377</v>
      </c>
      <c r="G89" s="37">
        <v>2.2999077441096305</v>
      </c>
      <c r="H89" s="37">
        <v>0.4996099047165456</v>
      </c>
      <c r="I89" s="37">
        <v>1.4753246307373047</v>
      </c>
      <c r="J89" s="36">
        <v>0.05</v>
      </c>
      <c r="K89" s="37">
        <v>3.1190004348754883</v>
      </c>
      <c r="L89" s="36">
        <v>0.95</v>
      </c>
      <c r="M89" s="37">
        <v>1.6436758041381836</v>
      </c>
      <c r="N89" s="36">
        <v>0.9</v>
      </c>
    </row>
    <row r="90" spans="2:14" ht="12.75">
      <c r="B90" s="24"/>
      <c r="D90" s="32">
        <v>3</v>
      </c>
      <c r="E90" s="37">
        <v>0.707887589931488</v>
      </c>
      <c r="F90" s="37">
        <v>3.8787529468536377</v>
      </c>
      <c r="G90" s="37">
        <v>2.2999077441096305</v>
      </c>
      <c r="H90" s="37">
        <v>0.4996099047165456</v>
      </c>
      <c r="I90" s="37">
        <v>1.4753246307373047</v>
      </c>
      <c r="J90" s="36">
        <v>0.05</v>
      </c>
      <c r="K90" s="37">
        <v>3.1190004348754883</v>
      </c>
      <c r="L90" s="36">
        <v>0.95</v>
      </c>
      <c r="M90" s="37">
        <v>1.6436758041381836</v>
      </c>
      <c r="N90" s="36">
        <v>0.9</v>
      </c>
    </row>
    <row r="91" spans="2:10" ht="12.75">
      <c r="B91" s="28"/>
      <c r="C91" s="28"/>
      <c r="D91" s="28"/>
      <c r="E91" s="33"/>
      <c r="F91" s="33"/>
      <c r="G91" s="33"/>
      <c r="H91" s="33"/>
      <c r="I91" s="33"/>
      <c r="J91" s="3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7"/>
  <sheetViews>
    <sheetView showGridLines="0" workbookViewId="0" topLeftCell="A1">
      <selection activeCell="A1" sqref="A1"/>
    </sheetView>
  </sheetViews>
  <sheetFormatPr defaultColWidth="16.7109375" defaultRowHeight="12.75"/>
  <cols>
    <col min="1" max="1" width="3.7109375" style="0" customWidth="1"/>
    <col min="2" max="2" width="18.7109375" style="0" customWidth="1"/>
  </cols>
  <sheetData>
    <row r="1" ht="23.25">
      <c r="A1" s="17" t="s">
        <v>99</v>
      </c>
    </row>
    <row r="3" ht="18">
      <c r="A3" s="18" t="s">
        <v>100</v>
      </c>
    </row>
    <row r="5" spans="2:5" ht="12.75">
      <c r="B5" s="19" t="s">
        <v>101</v>
      </c>
      <c r="C5" s="19" t="s">
        <v>65</v>
      </c>
      <c r="D5" s="19" t="s">
        <v>65</v>
      </c>
      <c r="E5" s="19" t="s">
        <v>65</v>
      </c>
    </row>
    <row r="6" spans="2:5" ht="12.75">
      <c r="B6" s="19" t="s">
        <v>54</v>
      </c>
      <c r="C6" s="19">
        <v>1</v>
      </c>
      <c r="D6" s="19">
        <v>2</v>
      </c>
      <c r="E6" s="19">
        <v>3</v>
      </c>
    </row>
    <row r="7" spans="2:5" ht="12.75">
      <c r="B7" s="38" t="s">
        <v>102</v>
      </c>
      <c r="C7" s="38" t="s">
        <v>66</v>
      </c>
      <c r="D7" s="38" t="s">
        <v>66</v>
      </c>
      <c r="E7" s="38" t="s">
        <v>66</v>
      </c>
    </row>
    <row r="8" spans="2:5" ht="12.75">
      <c r="B8" s="39">
        <v>1</v>
      </c>
      <c r="C8" s="40">
        <v>828.9668579101562</v>
      </c>
      <c r="D8" s="40">
        <v>839.981689453125</v>
      </c>
      <c r="E8" s="40">
        <v>850.99658203125</v>
      </c>
    </row>
    <row r="9" spans="2:5" ht="12.75">
      <c r="B9" s="39">
        <v>2</v>
      </c>
      <c r="C9" s="40">
        <v>2275.88525390625</v>
      </c>
      <c r="D9" s="40">
        <v>2297.55029296875</v>
      </c>
      <c r="E9" s="40">
        <v>2313.93505859375</v>
      </c>
    </row>
    <row r="10" spans="2:5" ht="12.75">
      <c r="B10" s="39">
        <v>3</v>
      </c>
      <c r="C10" s="40">
        <v>-22.955768585205078</v>
      </c>
      <c r="D10" s="40">
        <v>-10.839529991149902</v>
      </c>
      <c r="E10" s="40">
        <v>-3.9732210636138916</v>
      </c>
    </row>
    <row r="11" spans="2:5" ht="12.75">
      <c r="B11" s="39">
        <v>4</v>
      </c>
      <c r="C11" s="40">
        <v>794.2568359375</v>
      </c>
      <c r="D11" s="40">
        <v>808.4921264648438</v>
      </c>
      <c r="E11" s="40">
        <v>822.7274780273438</v>
      </c>
    </row>
    <row r="12" spans="2:5" ht="12.75">
      <c r="B12" s="39">
        <v>5</v>
      </c>
      <c r="C12" s="40">
        <v>1573.149658203125</v>
      </c>
      <c r="D12" s="40">
        <v>1600.318359375</v>
      </c>
      <c r="E12" s="40">
        <v>1621.0928955078125</v>
      </c>
    </row>
    <row r="13" spans="2:5" ht="12.75">
      <c r="B13" s="39">
        <v>6</v>
      </c>
      <c r="C13" s="40">
        <v>651.55224609375</v>
      </c>
      <c r="D13" s="40">
        <v>669.8195190429688</v>
      </c>
      <c r="E13" s="40">
        <v>682.657470703125</v>
      </c>
    </row>
    <row r="14" spans="2:5" ht="12.75">
      <c r="B14" s="39">
        <v>7</v>
      </c>
      <c r="C14" s="40">
        <v>2219.60498046875</v>
      </c>
      <c r="D14" s="40">
        <v>2251.605224609375</v>
      </c>
      <c r="E14" s="40">
        <v>2281.507568359375</v>
      </c>
    </row>
    <row r="15" spans="2:5" ht="12.75">
      <c r="B15" s="39">
        <v>8</v>
      </c>
      <c r="C15" s="40">
        <v>776.121826171875</v>
      </c>
      <c r="D15" s="40">
        <v>801.100830078125</v>
      </c>
      <c r="E15" s="40">
        <v>822.0950927734375</v>
      </c>
    </row>
    <row r="16" spans="2:5" ht="12.75">
      <c r="B16" s="39">
        <v>9</v>
      </c>
      <c r="C16" s="40">
        <v>1373.1180419921875</v>
      </c>
      <c r="D16" s="40">
        <v>1389.709228515625</v>
      </c>
      <c r="E16" s="40">
        <v>1401.7237548828125</v>
      </c>
    </row>
    <row r="17" spans="2:5" ht="12.75">
      <c r="B17" s="39">
        <v>10</v>
      </c>
      <c r="C17" s="40">
        <v>1684.1817626953125</v>
      </c>
      <c r="D17" s="40">
        <v>1714.4735107421875</v>
      </c>
      <c r="E17" s="40">
        <v>1736.2740478515625</v>
      </c>
    </row>
    <row r="18" spans="2:5" ht="12.75">
      <c r="B18" s="39">
        <v>11</v>
      </c>
      <c r="C18" s="40">
        <v>457.6474609375</v>
      </c>
      <c r="D18" s="40">
        <v>465.0008544921875</v>
      </c>
      <c r="E18" s="40">
        <v>469.0409851074219</v>
      </c>
    </row>
    <row r="19" spans="2:5" ht="12.75">
      <c r="B19" s="39">
        <v>12</v>
      </c>
      <c r="C19" s="40">
        <v>297.9483337402344</v>
      </c>
      <c r="D19" s="40">
        <v>317.1507568359375</v>
      </c>
      <c r="E19" s="40">
        <v>334.2839050292969</v>
      </c>
    </row>
    <row r="20" spans="2:5" ht="12.75">
      <c r="B20" s="39">
        <v>13</v>
      </c>
      <c r="C20" s="40">
        <v>-515.2195434570312</v>
      </c>
      <c r="D20" s="40">
        <v>-497.82196044921875</v>
      </c>
      <c r="E20" s="40">
        <v>-480.4244384765625</v>
      </c>
    </row>
    <row r="21" spans="2:5" ht="12.75">
      <c r="B21" s="39">
        <v>14</v>
      </c>
      <c r="C21" s="40">
        <v>850.4506225585938</v>
      </c>
      <c r="D21" s="40">
        <v>845.2889404296875</v>
      </c>
      <c r="E21" s="40">
        <v>840.1272583007812</v>
      </c>
    </row>
    <row r="22" spans="2:5" ht="12.75">
      <c r="B22" s="39">
        <v>15</v>
      </c>
      <c r="C22" s="40">
        <v>248.63084411621094</v>
      </c>
      <c r="D22" s="40">
        <v>262.8726806640625</v>
      </c>
      <c r="E22" s="40">
        <v>269.96929931640625</v>
      </c>
    </row>
    <row r="23" spans="2:5" ht="12.75">
      <c r="B23" s="39">
        <v>16</v>
      </c>
      <c r="C23" s="40">
        <v>2144.560302734375</v>
      </c>
      <c r="D23" s="40">
        <v>2161.23291015625</v>
      </c>
      <c r="E23" s="40">
        <v>2175.17431640625</v>
      </c>
    </row>
    <row r="24" spans="2:5" ht="12.75">
      <c r="B24" s="39">
        <v>17</v>
      </c>
      <c r="C24" s="40">
        <v>3213.83447265625</v>
      </c>
      <c r="D24" s="40">
        <v>3256.788330078125</v>
      </c>
      <c r="E24" s="40">
        <v>3297.7275390625</v>
      </c>
    </row>
    <row r="25" spans="2:5" ht="12.75">
      <c r="B25" s="39">
        <v>18</v>
      </c>
      <c r="C25" s="40">
        <v>953.3270263671875</v>
      </c>
      <c r="D25" s="40">
        <v>979.8894653320312</v>
      </c>
      <c r="E25" s="40">
        <v>1003.0431518554688</v>
      </c>
    </row>
    <row r="26" spans="2:5" ht="12.75">
      <c r="B26" s="39">
        <v>19</v>
      </c>
      <c r="C26" s="40">
        <v>-150.42059326171875</v>
      </c>
      <c r="D26" s="40">
        <v>-141.23190307617188</v>
      </c>
      <c r="E26" s="40">
        <v>-134.5033416748047</v>
      </c>
    </row>
    <row r="27" spans="2:5" ht="12.75">
      <c r="B27" s="39">
        <v>20</v>
      </c>
      <c r="C27" s="40">
        <v>1881.9752197265625</v>
      </c>
      <c r="D27" s="40">
        <v>1907.37060546875</v>
      </c>
      <c r="E27" s="40">
        <v>1932.765869140625</v>
      </c>
    </row>
    <row r="28" spans="2:5" ht="12.75">
      <c r="B28" s="39">
        <v>21</v>
      </c>
      <c r="C28" s="40">
        <v>960.5201416015625</v>
      </c>
      <c r="D28" s="40">
        <v>982.6466674804688</v>
      </c>
      <c r="E28" s="40">
        <v>1003.434326171875</v>
      </c>
    </row>
    <row r="29" spans="2:5" ht="12.75">
      <c r="B29" s="39">
        <v>22</v>
      </c>
      <c r="C29" s="40">
        <v>511.9320983886719</v>
      </c>
      <c r="D29" s="40">
        <v>531.8423461914062</v>
      </c>
      <c r="E29" s="40">
        <v>551.7525634765625</v>
      </c>
    </row>
    <row r="30" spans="2:5" ht="12.75">
      <c r="B30" s="39">
        <v>23</v>
      </c>
      <c r="C30" s="40">
        <v>-537.1729125976562</v>
      </c>
      <c r="D30" s="40">
        <v>-514.8160400390625</v>
      </c>
      <c r="E30" s="40">
        <v>-496.3240661621094</v>
      </c>
    </row>
    <row r="31" spans="2:5" ht="12.75">
      <c r="B31" s="39">
        <v>24</v>
      </c>
      <c r="C31" s="40">
        <v>-748.2434692382812</v>
      </c>
      <c r="D31" s="40">
        <v>-750.6065063476562</v>
      </c>
      <c r="E31" s="40">
        <v>-753.1007080078125</v>
      </c>
    </row>
    <row r="32" spans="2:5" ht="12.75">
      <c r="B32" s="39">
        <v>25</v>
      </c>
      <c r="C32" s="40">
        <v>2250.433349609375</v>
      </c>
      <c r="D32" s="40">
        <v>2281.684326171875</v>
      </c>
      <c r="E32" s="40">
        <v>2303.19140625</v>
      </c>
    </row>
    <row r="33" spans="2:5" ht="12.75">
      <c r="B33" s="39">
        <v>26</v>
      </c>
      <c r="C33" s="40">
        <v>1106.708251953125</v>
      </c>
      <c r="D33" s="40">
        <v>1124.615234375</v>
      </c>
      <c r="E33" s="40">
        <v>1136.8475341796875</v>
      </c>
    </row>
    <row r="34" spans="2:5" ht="12.75">
      <c r="B34" s="39">
        <v>27</v>
      </c>
      <c r="C34" s="40">
        <v>581.0203247070312</v>
      </c>
      <c r="D34" s="40">
        <v>590.4915161132812</v>
      </c>
      <c r="E34" s="40">
        <v>599.962646484375</v>
      </c>
    </row>
    <row r="35" spans="2:5" ht="12.75">
      <c r="B35" s="39">
        <v>28</v>
      </c>
      <c r="C35" s="40">
        <v>1657.81005859375</v>
      </c>
      <c r="D35" s="40">
        <v>1689.6009521484375</v>
      </c>
      <c r="E35" s="40">
        <v>1718.8470458984375</v>
      </c>
    </row>
    <row r="36" spans="2:5" ht="12.75">
      <c r="B36" s="39">
        <v>29</v>
      </c>
      <c r="C36" s="40">
        <v>-424.1393737792969</v>
      </c>
      <c r="D36" s="40">
        <v>-413.0308837890625</v>
      </c>
      <c r="E36" s="40">
        <v>-404.2134094238281</v>
      </c>
    </row>
    <row r="37" spans="2:5" ht="12.75">
      <c r="B37" s="39">
        <v>30</v>
      </c>
      <c r="C37" s="40">
        <v>-69.56632232666016</v>
      </c>
      <c r="D37" s="40">
        <v>-56.957244873046875</v>
      </c>
      <c r="E37" s="40">
        <v>-46.73360061645508</v>
      </c>
    </row>
    <row r="38" spans="2:5" ht="12.75">
      <c r="B38" s="39">
        <v>31</v>
      </c>
      <c r="C38" s="40">
        <v>-540.1953735351562</v>
      </c>
      <c r="D38" s="40">
        <v>-544.46240234375</v>
      </c>
      <c r="E38" s="40">
        <v>-551.3269653320312</v>
      </c>
    </row>
    <row r="39" spans="2:5" ht="12.75">
      <c r="B39" s="39">
        <v>32</v>
      </c>
      <c r="C39" s="40">
        <v>1328.908203125</v>
      </c>
      <c r="D39" s="40">
        <v>1355.2440185546875</v>
      </c>
      <c r="E39" s="40">
        <v>1378.02197265625</v>
      </c>
    </row>
    <row r="40" spans="2:5" ht="12.75">
      <c r="B40" s="39">
        <v>33</v>
      </c>
      <c r="C40" s="40">
        <v>1663.04052734375</v>
      </c>
      <c r="D40" s="40">
        <v>1684.481689453125</v>
      </c>
      <c r="E40" s="40">
        <v>1702.265380859375</v>
      </c>
    </row>
    <row r="41" spans="2:5" ht="12.75">
      <c r="B41" s="39">
        <v>34</v>
      </c>
      <c r="C41" s="40">
        <v>307.03607177734375</v>
      </c>
      <c r="D41" s="40">
        <v>320.3600769042969</v>
      </c>
      <c r="E41" s="40">
        <v>333.6841125488281</v>
      </c>
    </row>
    <row r="42" spans="2:5" ht="12.75">
      <c r="B42" s="39">
        <v>35</v>
      </c>
      <c r="C42" s="40">
        <v>1696.1483154296875</v>
      </c>
      <c r="D42" s="40">
        <v>1722.2086181640625</v>
      </c>
      <c r="E42" s="40">
        <v>1746.950927734375</v>
      </c>
    </row>
    <row r="43" spans="2:5" ht="12.75">
      <c r="B43" s="39">
        <v>36</v>
      </c>
      <c r="C43" s="40">
        <v>2479.76513671875</v>
      </c>
      <c r="D43" s="40">
        <v>2518.58984375</v>
      </c>
      <c r="E43" s="40">
        <v>2549.77587890625</v>
      </c>
    </row>
    <row r="44" spans="2:5" ht="12.75">
      <c r="B44" s="39">
        <v>37</v>
      </c>
      <c r="C44" s="40">
        <v>1929.7889404296875</v>
      </c>
      <c r="D44" s="40">
        <v>1962.3441162109375</v>
      </c>
      <c r="E44" s="40">
        <v>1994.8994140625</v>
      </c>
    </row>
    <row r="45" spans="2:5" ht="12.75">
      <c r="B45" s="39">
        <v>38</v>
      </c>
      <c r="C45" s="40">
        <v>123.34317016601562</v>
      </c>
      <c r="D45" s="40">
        <v>148.87548828125</v>
      </c>
      <c r="E45" s="40">
        <v>174.40782165527344</v>
      </c>
    </row>
    <row r="46" spans="2:5" ht="12.75">
      <c r="B46" s="39">
        <v>39</v>
      </c>
      <c r="C46" s="40">
        <v>3216.545166015625</v>
      </c>
      <c r="D46" s="40">
        <v>3253.274658203125</v>
      </c>
      <c r="E46" s="40">
        <v>3290.004150390625</v>
      </c>
    </row>
    <row r="47" spans="2:5" ht="12.75">
      <c r="B47" s="39">
        <v>40</v>
      </c>
      <c r="C47" s="40">
        <v>109.31107330322266</v>
      </c>
      <c r="D47" s="40">
        <v>134.4279327392578</v>
      </c>
      <c r="E47" s="40">
        <v>157.00706481933594</v>
      </c>
    </row>
    <row r="48" spans="2:5" ht="12.75">
      <c r="B48" s="39">
        <v>41</v>
      </c>
      <c r="C48" s="40">
        <v>2247.017333984375</v>
      </c>
      <c r="D48" s="40">
        <v>2263.380615234375</v>
      </c>
      <c r="E48" s="40">
        <v>2278.619873046875</v>
      </c>
    </row>
    <row r="49" spans="2:5" ht="12.75">
      <c r="B49" s="39">
        <v>42</v>
      </c>
      <c r="C49" s="40">
        <v>454.27874755859375</v>
      </c>
      <c r="D49" s="40">
        <v>471.5216369628906</v>
      </c>
      <c r="E49" s="40">
        <v>488.7645263671875</v>
      </c>
    </row>
    <row r="50" spans="2:5" ht="12.75">
      <c r="B50" s="39">
        <v>43</v>
      </c>
      <c r="C50" s="40">
        <v>-288.8602294921875</v>
      </c>
      <c r="D50" s="40">
        <v>-284.08294677734375</v>
      </c>
      <c r="E50" s="40">
        <v>-282.9004821777344</v>
      </c>
    </row>
    <row r="51" spans="2:5" ht="12.75">
      <c r="B51" s="39">
        <v>44</v>
      </c>
      <c r="C51" s="40">
        <v>22.60468864440918</v>
      </c>
      <c r="D51" s="40">
        <v>48.48869323730469</v>
      </c>
      <c r="E51" s="40">
        <v>73.5174331665039</v>
      </c>
    </row>
    <row r="52" spans="2:5" ht="12.75">
      <c r="B52" s="39">
        <v>45</v>
      </c>
      <c r="C52" s="40">
        <v>193.64646911621094</v>
      </c>
      <c r="D52" s="40">
        <v>204.98236083984375</v>
      </c>
      <c r="E52" s="40">
        <v>215.32864379882812</v>
      </c>
    </row>
    <row r="53" spans="2:5" ht="12.75">
      <c r="B53" s="39">
        <v>46</v>
      </c>
      <c r="C53" s="40">
        <v>109.30096435546875</v>
      </c>
      <c r="D53" s="40">
        <v>137.2459259033203</v>
      </c>
      <c r="E53" s="40">
        <v>159.7897186279297</v>
      </c>
    </row>
    <row r="54" spans="2:5" ht="12.75">
      <c r="B54" s="39">
        <v>47</v>
      </c>
      <c r="C54" s="40">
        <v>919.454345703125</v>
      </c>
      <c r="D54" s="40">
        <v>941.4305419921875</v>
      </c>
      <c r="E54" s="40">
        <v>962.9895629882812</v>
      </c>
    </row>
    <row r="55" spans="2:5" ht="12.75">
      <c r="B55" s="39">
        <v>48</v>
      </c>
      <c r="C55" s="40">
        <v>323.92547607421875</v>
      </c>
      <c r="D55" s="40">
        <v>353.67218017578125</v>
      </c>
      <c r="E55" s="40">
        <v>380.4114074707031</v>
      </c>
    </row>
    <row r="56" spans="2:5" ht="12.75">
      <c r="B56" s="39">
        <v>49</v>
      </c>
      <c r="C56" s="40">
        <v>1381.17138671875</v>
      </c>
      <c r="D56" s="40">
        <v>1397.917724609375</v>
      </c>
      <c r="E56" s="40">
        <v>1406.81689453125</v>
      </c>
    </row>
    <row r="57" spans="2:5" ht="12.75">
      <c r="B57" s="39">
        <v>50</v>
      </c>
      <c r="C57" s="40">
        <v>-1299.4820556640625</v>
      </c>
      <c r="D57" s="40">
        <v>-1300.2086181640625</v>
      </c>
      <c r="E57" s="40">
        <v>-1301.2928466796875</v>
      </c>
    </row>
    <row r="58" spans="2:5" ht="12.75">
      <c r="B58" s="39">
        <v>51</v>
      </c>
      <c r="C58" s="40">
        <v>668.5684814453125</v>
      </c>
      <c r="D58" s="40">
        <v>696.4443359375</v>
      </c>
      <c r="E58" s="40">
        <v>715.0504150390625</v>
      </c>
    </row>
    <row r="59" spans="2:5" ht="12.75">
      <c r="B59" s="39">
        <v>52</v>
      </c>
      <c r="C59" s="40">
        <v>2700.784423828125</v>
      </c>
      <c r="D59" s="40">
        <v>2733.56982421875</v>
      </c>
      <c r="E59" s="40">
        <v>2766.355224609375</v>
      </c>
    </row>
    <row r="60" spans="2:5" ht="12.75">
      <c r="B60" s="39">
        <v>53</v>
      </c>
      <c r="C60" s="40">
        <v>713.4508666992188</v>
      </c>
      <c r="D60" s="40">
        <v>721.4765625</v>
      </c>
      <c r="E60" s="40">
        <v>726.3534545898438</v>
      </c>
    </row>
    <row r="61" spans="2:5" ht="12.75">
      <c r="B61" s="39">
        <v>54</v>
      </c>
      <c r="C61" s="40">
        <v>1529.9415283203125</v>
      </c>
      <c r="D61" s="40">
        <v>1547.8492431640625</v>
      </c>
      <c r="E61" s="40">
        <v>1565.7568359375</v>
      </c>
    </row>
    <row r="62" spans="2:5" ht="12.75">
      <c r="B62" s="39">
        <v>55</v>
      </c>
      <c r="C62" s="40">
        <v>570.4886474609375</v>
      </c>
      <c r="D62" s="40">
        <v>591.6231689453125</v>
      </c>
      <c r="E62" s="40">
        <v>611.5574951171875</v>
      </c>
    </row>
    <row r="63" spans="2:5" ht="12.75">
      <c r="B63" s="39">
        <v>56</v>
      </c>
      <c r="C63" s="40">
        <v>-548.6397705078125</v>
      </c>
      <c r="D63" s="40">
        <v>-543.3950805664062</v>
      </c>
      <c r="E63" s="40">
        <v>-540.7476196289062</v>
      </c>
    </row>
    <row r="64" spans="2:5" ht="12.75">
      <c r="B64" s="39">
        <v>57</v>
      </c>
      <c r="C64" s="40">
        <v>1666.8509521484375</v>
      </c>
      <c r="D64" s="40">
        <v>1682.256103515625</v>
      </c>
      <c r="E64" s="40">
        <v>1695.4658203125</v>
      </c>
    </row>
    <row r="65" spans="2:5" ht="12.75">
      <c r="B65" s="39">
        <v>58</v>
      </c>
      <c r="C65" s="40">
        <v>1325.3375244140625</v>
      </c>
      <c r="D65" s="40">
        <v>1346.206298828125</v>
      </c>
      <c r="E65" s="40">
        <v>1364.7032470703125</v>
      </c>
    </row>
    <row r="66" spans="2:5" ht="12.75">
      <c r="B66" s="39">
        <v>59</v>
      </c>
      <c r="C66" s="40">
        <v>197.22560119628906</v>
      </c>
      <c r="D66" s="40">
        <v>203.1533203125</v>
      </c>
      <c r="E66" s="40">
        <v>207.7946014404297</v>
      </c>
    </row>
    <row r="67" spans="2:5" ht="12.75">
      <c r="B67" s="39">
        <v>60</v>
      </c>
      <c r="C67" s="40">
        <v>2321.337646484375</v>
      </c>
      <c r="D67" s="40">
        <v>2357.01904296875</v>
      </c>
      <c r="E67" s="40">
        <v>2389.03125</v>
      </c>
    </row>
    <row r="68" spans="2:5" ht="12.75">
      <c r="B68" s="39">
        <v>61</v>
      </c>
      <c r="C68" s="40">
        <v>1031.806640625</v>
      </c>
      <c r="D68" s="40">
        <v>1037.6171875</v>
      </c>
      <c r="E68" s="40">
        <v>1041.7498779296875</v>
      </c>
    </row>
    <row r="69" spans="2:5" ht="12.75">
      <c r="B69" s="39">
        <v>62</v>
      </c>
      <c r="C69" s="40">
        <v>1806.5211181640625</v>
      </c>
      <c r="D69" s="40">
        <v>1838.1702880859375</v>
      </c>
      <c r="E69" s="40">
        <v>1863.7830810546875</v>
      </c>
    </row>
    <row r="70" spans="2:5" ht="12.75">
      <c r="B70" s="39">
        <v>63</v>
      </c>
      <c r="C70" s="40">
        <v>1383.7271728515625</v>
      </c>
      <c r="D70" s="40">
        <v>1406.520751953125</v>
      </c>
      <c r="E70" s="40">
        <v>1421.010986328125</v>
      </c>
    </row>
    <row r="71" spans="2:5" ht="12.75">
      <c r="B71" s="39">
        <v>64</v>
      </c>
      <c r="C71" s="40">
        <v>413.2680358886719</v>
      </c>
      <c r="D71" s="40">
        <v>425.1748352050781</v>
      </c>
      <c r="E71" s="40">
        <v>437.08160400390625</v>
      </c>
    </row>
    <row r="72" spans="2:5" ht="12.75">
      <c r="B72" s="39">
        <v>65</v>
      </c>
      <c r="C72" s="40">
        <v>1025.2906494140625</v>
      </c>
      <c r="D72" s="40">
        <v>1049.54345703125</v>
      </c>
      <c r="E72" s="40">
        <v>1069.5128173828125</v>
      </c>
    </row>
    <row r="73" spans="2:5" ht="12.75">
      <c r="B73" s="39">
        <v>66</v>
      </c>
      <c r="C73" s="40">
        <v>-652.47509765625</v>
      </c>
      <c r="D73" s="40">
        <v>-641.0582885742188</v>
      </c>
      <c r="E73" s="40">
        <v>-633.9447631835938</v>
      </c>
    </row>
    <row r="74" spans="2:5" ht="12.75">
      <c r="B74" s="39">
        <v>67</v>
      </c>
      <c r="C74" s="40">
        <v>467.7521667480469</v>
      </c>
      <c r="D74" s="40">
        <v>484.97412109375</v>
      </c>
      <c r="E74" s="40">
        <v>500.3812561035156</v>
      </c>
    </row>
    <row r="75" spans="2:5" ht="12.75">
      <c r="B75" s="39">
        <v>68</v>
      </c>
      <c r="C75" s="40">
        <v>2648.33642578125</v>
      </c>
      <c r="D75" s="40">
        <v>2676.080810546875</v>
      </c>
      <c r="E75" s="40">
        <v>2701.85595703125</v>
      </c>
    </row>
    <row r="76" spans="2:5" ht="12.75">
      <c r="B76" s="39">
        <v>69</v>
      </c>
      <c r="C76" s="40">
        <v>146.9250946044922</v>
      </c>
      <c r="D76" s="40">
        <v>145.54403686523438</v>
      </c>
      <c r="E76" s="40">
        <v>144.16297912597656</v>
      </c>
    </row>
    <row r="77" spans="2:5" ht="12.75">
      <c r="B77" s="39">
        <v>70</v>
      </c>
      <c r="C77" s="40">
        <v>-361.0868835449219</v>
      </c>
      <c r="D77" s="40">
        <v>-359.5377197265625</v>
      </c>
      <c r="E77" s="40">
        <v>-359.026123046875</v>
      </c>
    </row>
    <row r="78" spans="2:5" ht="12.75">
      <c r="B78" s="39">
        <v>71</v>
      </c>
      <c r="C78" s="40">
        <v>1055.8251953125</v>
      </c>
      <c r="D78" s="40">
        <v>1073.5228271484375</v>
      </c>
      <c r="E78" s="40">
        <v>1091.2203369140625</v>
      </c>
    </row>
    <row r="79" spans="2:5" ht="12.75">
      <c r="B79" s="39">
        <v>72</v>
      </c>
      <c r="C79" s="40">
        <v>547.166259765625</v>
      </c>
      <c r="D79" s="40">
        <v>564.2981567382812</v>
      </c>
      <c r="E79" s="40">
        <v>579.5320434570312</v>
      </c>
    </row>
    <row r="80" spans="2:5" ht="12.75">
      <c r="B80" s="39">
        <v>73</v>
      </c>
      <c r="C80" s="40">
        <v>1521.26416015625</v>
      </c>
      <c r="D80" s="40">
        <v>1546.2357177734375</v>
      </c>
      <c r="E80" s="40">
        <v>1568.2840576171875</v>
      </c>
    </row>
    <row r="81" spans="2:5" ht="12.75">
      <c r="B81" s="39">
        <v>74</v>
      </c>
      <c r="C81" s="40">
        <v>940.8515625</v>
      </c>
      <c r="D81" s="40">
        <v>951.4679565429688</v>
      </c>
      <c r="E81" s="40">
        <v>962.0484008789062</v>
      </c>
    </row>
    <row r="82" spans="2:5" ht="12.75">
      <c r="B82" s="39">
        <v>75</v>
      </c>
      <c r="C82" s="40">
        <v>693.9150390625</v>
      </c>
      <c r="D82" s="40">
        <v>714.4479370117188</v>
      </c>
      <c r="E82" s="40">
        <v>734.9808959960938</v>
      </c>
    </row>
    <row r="83" spans="2:5" ht="12.75">
      <c r="B83" s="39">
        <v>76</v>
      </c>
      <c r="C83" s="40">
        <v>-557.894775390625</v>
      </c>
      <c r="D83" s="40">
        <v>-551.684326171875</v>
      </c>
      <c r="E83" s="40">
        <v>-548.7626342773438</v>
      </c>
    </row>
    <row r="84" spans="2:5" ht="12.75">
      <c r="B84" s="39">
        <v>77</v>
      </c>
      <c r="C84" s="40">
        <v>1516.708251953125</v>
      </c>
      <c r="D84" s="40">
        <v>1546.7159423828125</v>
      </c>
      <c r="E84" s="40">
        <v>1571.38427734375</v>
      </c>
    </row>
    <row r="85" spans="2:5" ht="12.75">
      <c r="B85" s="39">
        <v>78</v>
      </c>
      <c r="C85" s="40">
        <v>1622.9075927734375</v>
      </c>
      <c r="D85" s="40">
        <v>1654.855712890625</v>
      </c>
      <c r="E85" s="40">
        <v>1680.8896484375</v>
      </c>
    </row>
    <row r="86" spans="2:5" ht="12.75">
      <c r="B86" s="39">
        <v>79</v>
      </c>
      <c r="C86" s="40">
        <v>-280.6011657714844</v>
      </c>
      <c r="D86" s="40">
        <v>-270.22833251953125</v>
      </c>
      <c r="E86" s="40">
        <v>-270.26031494140625</v>
      </c>
    </row>
    <row r="87" spans="2:5" ht="12.75">
      <c r="B87" s="39">
        <v>80</v>
      </c>
      <c r="C87" s="40">
        <v>225.9232177734375</v>
      </c>
      <c r="D87" s="40">
        <v>230.42874145507812</v>
      </c>
      <c r="E87" s="40">
        <v>234.9342803955078</v>
      </c>
    </row>
    <row r="88" spans="2:5" ht="12.75">
      <c r="B88" s="39">
        <v>81</v>
      </c>
      <c r="C88" s="40">
        <v>2051.69482421875</v>
      </c>
      <c r="D88" s="40">
        <v>2084.52490234375</v>
      </c>
      <c r="E88" s="40">
        <v>2110.999755859375</v>
      </c>
    </row>
    <row r="89" spans="2:5" ht="12.75">
      <c r="B89" s="39">
        <v>82</v>
      </c>
      <c r="C89" s="40">
        <v>408.0348205566406</v>
      </c>
      <c r="D89" s="40">
        <v>431.1410827636719</v>
      </c>
      <c r="E89" s="40">
        <v>449.7579650878906</v>
      </c>
    </row>
    <row r="90" spans="2:5" ht="12.75">
      <c r="B90" s="39">
        <v>83</v>
      </c>
      <c r="C90" s="40">
        <v>919.3599243164062</v>
      </c>
      <c r="D90" s="40">
        <v>930.3596801757812</v>
      </c>
      <c r="E90" s="40">
        <v>939.1190795898438</v>
      </c>
    </row>
    <row r="91" spans="2:5" ht="12.75">
      <c r="B91" s="39">
        <v>84</v>
      </c>
      <c r="C91" s="40">
        <v>586.3665161132812</v>
      </c>
      <c r="D91" s="40">
        <v>597.0478515625</v>
      </c>
      <c r="E91" s="40">
        <v>602.53955078125</v>
      </c>
    </row>
    <row r="92" spans="2:5" ht="12.75">
      <c r="B92" s="39">
        <v>85</v>
      </c>
      <c r="C92" s="40">
        <v>1425.8438720703125</v>
      </c>
      <c r="D92" s="40">
        <v>1438.6773681640625</v>
      </c>
      <c r="E92" s="40">
        <v>1451.5108642578125</v>
      </c>
    </row>
    <row r="93" spans="2:5" ht="12.75">
      <c r="B93" s="39">
        <v>86</v>
      </c>
      <c r="C93" s="40">
        <v>1195.8741455078125</v>
      </c>
      <c r="D93" s="40">
        <v>1221.2415771484375</v>
      </c>
      <c r="E93" s="40">
        <v>1239.842529296875</v>
      </c>
    </row>
    <row r="94" spans="2:5" ht="12.75">
      <c r="B94" s="39">
        <v>87</v>
      </c>
      <c r="C94" s="40">
        <v>-324.6003112792969</v>
      </c>
      <c r="D94" s="40">
        <v>-300.3258361816406</v>
      </c>
      <c r="E94" s="40">
        <v>-279.1151428222656</v>
      </c>
    </row>
    <row r="95" spans="2:5" ht="12.75">
      <c r="B95" s="39">
        <v>88</v>
      </c>
      <c r="C95" s="40">
        <v>2268.866455078125</v>
      </c>
      <c r="D95" s="40">
        <v>2293.8359375</v>
      </c>
      <c r="E95" s="40">
        <v>2312.65478515625</v>
      </c>
    </row>
    <row r="96" spans="2:5" ht="12.75">
      <c r="B96" s="39">
        <v>89</v>
      </c>
      <c r="C96" s="40">
        <v>505.2454528808594</v>
      </c>
      <c r="D96" s="40">
        <v>499.0050964355469</v>
      </c>
      <c r="E96" s="40">
        <v>492.76470947265625</v>
      </c>
    </row>
    <row r="97" spans="2:5" ht="12.75">
      <c r="B97" s="39">
        <v>90</v>
      </c>
      <c r="C97" s="40">
        <v>691.8316040039062</v>
      </c>
      <c r="D97" s="40">
        <v>706.542724609375</v>
      </c>
      <c r="E97" s="40">
        <v>721.2538452148438</v>
      </c>
    </row>
    <row r="98" spans="2:5" ht="12.75">
      <c r="B98" s="39">
        <v>91</v>
      </c>
      <c r="C98" s="40">
        <v>748.4291381835938</v>
      </c>
      <c r="D98" s="40">
        <v>748.309814453125</v>
      </c>
      <c r="E98" s="40">
        <v>746.8086547851562</v>
      </c>
    </row>
    <row r="99" spans="2:5" ht="12.75">
      <c r="B99" s="39">
        <v>92</v>
      </c>
      <c r="C99" s="40">
        <v>1912.7418212890625</v>
      </c>
      <c r="D99" s="40">
        <v>1919.5811767578125</v>
      </c>
      <c r="E99" s="40">
        <v>1922.8275146484375</v>
      </c>
    </row>
    <row r="100" spans="2:5" ht="12.75">
      <c r="B100" s="39">
        <v>93</v>
      </c>
      <c r="C100" s="40">
        <v>1313.163818359375</v>
      </c>
      <c r="D100" s="40">
        <v>1343.68310546875</v>
      </c>
      <c r="E100" s="40">
        <v>1366.9317626953125</v>
      </c>
    </row>
    <row r="101" spans="2:5" ht="12.75">
      <c r="B101" s="39">
        <v>94</v>
      </c>
      <c r="C101" s="40">
        <v>70.54374694824219</v>
      </c>
      <c r="D101" s="40">
        <v>85.78355407714844</v>
      </c>
      <c r="E101" s="40">
        <v>95.31643676757812</v>
      </c>
    </row>
    <row r="102" spans="2:5" ht="12.75">
      <c r="B102" s="39">
        <v>95</v>
      </c>
      <c r="C102" s="40">
        <v>3893.294677734375</v>
      </c>
      <c r="D102" s="40">
        <v>3943.9453125</v>
      </c>
      <c r="E102" s="40">
        <v>3993.02197265625</v>
      </c>
    </row>
    <row r="103" spans="2:5" ht="12.75">
      <c r="B103" s="39">
        <v>96</v>
      </c>
      <c r="C103" s="40">
        <v>-133.5297393798828</v>
      </c>
      <c r="D103" s="40">
        <v>-132.98687744140625</v>
      </c>
      <c r="E103" s="40">
        <v>-135.5292205810547</v>
      </c>
    </row>
    <row r="104" spans="2:5" ht="12.75">
      <c r="B104" s="39">
        <v>97</v>
      </c>
      <c r="C104" s="40">
        <v>735.5792236328125</v>
      </c>
      <c r="D104" s="40">
        <v>749.0570068359375</v>
      </c>
      <c r="E104" s="40">
        <v>762.5348510742188</v>
      </c>
    </row>
    <row r="105" spans="2:5" ht="12.75">
      <c r="B105" s="39">
        <v>98</v>
      </c>
      <c r="C105" s="40">
        <v>452.165771484375</v>
      </c>
      <c r="D105" s="40">
        <v>462.24822998046875</v>
      </c>
      <c r="E105" s="40">
        <v>471.2364501953125</v>
      </c>
    </row>
    <row r="106" spans="2:5" ht="12.75">
      <c r="B106" s="39">
        <v>99</v>
      </c>
      <c r="C106" s="40">
        <v>100.1143798828125</v>
      </c>
      <c r="D106" s="40">
        <v>118.4229965209961</v>
      </c>
      <c r="E106" s="40">
        <v>136.7316131591797</v>
      </c>
    </row>
    <row r="107" spans="2:5" ht="12.75">
      <c r="B107" s="39">
        <v>100</v>
      </c>
      <c r="C107" s="40">
        <v>-151.59115600585938</v>
      </c>
      <c r="D107" s="40">
        <v>-138.587646484375</v>
      </c>
      <c r="E107" s="40">
        <v>-125.58413696289062</v>
      </c>
    </row>
    <row r="108" spans="2:5" ht="12.75">
      <c r="B108" s="39">
        <v>101</v>
      </c>
      <c r="C108" s="40">
        <v>1243.876953125</v>
      </c>
      <c r="D108" s="40">
        <v>1270.72705078125</v>
      </c>
      <c r="E108" s="40">
        <v>1295.3836669921875</v>
      </c>
    </row>
    <row r="109" spans="2:5" ht="12.75">
      <c r="B109" s="39">
        <v>102</v>
      </c>
      <c r="C109" s="40">
        <v>1244.3154296875</v>
      </c>
      <c r="D109" s="40">
        <v>1276.5706787109375</v>
      </c>
      <c r="E109" s="40">
        <v>1304.2965087890625</v>
      </c>
    </row>
    <row r="110" spans="2:5" ht="12.75">
      <c r="B110" s="39">
        <v>103</v>
      </c>
      <c r="C110" s="40">
        <v>2114.957275390625</v>
      </c>
      <c r="D110" s="40">
        <v>2155.50390625</v>
      </c>
      <c r="E110" s="40">
        <v>2194.713623046875</v>
      </c>
    </row>
    <row r="111" spans="2:5" ht="12.75">
      <c r="B111" s="39">
        <v>104</v>
      </c>
      <c r="C111" s="40">
        <v>1852.1934814453125</v>
      </c>
      <c r="D111" s="40">
        <v>1884.298828125</v>
      </c>
      <c r="E111" s="40">
        <v>1916.4041748046875</v>
      </c>
    </row>
    <row r="112" spans="2:5" ht="12.75">
      <c r="B112" s="39">
        <v>105</v>
      </c>
      <c r="C112" s="40">
        <v>776.6062622070312</v>
      </c>
      <c r="D112" s="40">
        <v>783.7608032226562</v>
      </c>
      <c r="E112" s="40">
        <v>787.6854858398438</v>
      </c>
    </row>
    <row r="113" spans="2:5" ht="12.75">
      <c r="B113" s="39">
        <v>106</v>
      </c>
      <c r="C113" s="40">
        <v>-652.6278686523438</v>
      </c>
      <c r="D113" s="40">
        <v>-647.868408203125</v>
      </c>
      <c r="E113" s="40">
        <v>-646.8150634765625</v>
      </c>
    </row>
    <row r="114" spans="2:5" ht="12.75">
      <c r="B114" s="39">
        <v>107</v>
      </c>
      <c r="C114" s="40">
        <v>1381.9659423828125</v>
      </c>
      <c r="D114" s="40">
        <v>1398.6510009765625</v>
      </c>
      <c r="E114" s="40">
        <v>1413.69091796875</v>
      </c>
    </row>
    <row r="115" spans="2:5" ht="12.75">
      <c r="B115" s="39">
        <v>108</v>
      </c>
      <c r="C115" s="40">
        <v>6.588003635406494</v>
      </c>
      <c r="D115" s="40">
        <v>19.033702850341797</v>
      </c>
      <c r="E115" s="40">
        <v>29.855966567993164</v>
      </c>
    </row>
    <row r="116" spans="2:5" ht="12.75">
      <c r="B116" s="39">
        <v>109</v>
      </c>
      <c r="C116" s="40">
        <v>2512.7333984375</v>
      </c>
      <c r="D116" s="40">
        <v>2544.819580078125</v>
      </c>
      <c r="E116" s="40">
        <v>2570.6416015625</v>
      </c>
    </row>
    <row r="117" spans="2:5" ht="12.75">
      <c r="B117" s="39">
        <v>110</v>
      </c>
      <c r="C117" s="40">
        <v>916.3201904296875</v>
      </c>
      <c r="D117" s="40">
        <v>928.6211547851562</v>
      </c>
      <c r="E117" s="40">
        <v>940.9220581054688</v>
      </c>
    </row>
    <row r="118" spans="2:5" ht="12.75">
      <c r="B118" s="39">
        <v>111</v>
      </c>
      <c r="C118" s="40">
        <v>507.5426940917969</v>
      </c>
      <c r="D118" s="40">
        <v>529.6177368164062</v>
      </c>
      <c r="E118" s="40">
        <v>551.6928100585938</v>
      </c>
    </row>
    <row r="119" spans="2:5" ht="12.75">
      <c r="B119" s="39">
        <v>112</v>
      </c>
      <c r="C119" s="40">
        <v>823.492919921875</v>
      </c>
      <c r="D119" s="40">
        <v>841.7326049804688</v>
      </c>
      <c r="E119" s="40">
        <v>855.3848266601562</v>
      </c>
    </row>
    <row r="120" spans="2:5" ht="12.75">
      <c r="B120" s="39">
        <v>113</v>
      </c>
      <c r="C120" s="40">
        <v>1963.81396484375</v>
      </c>
      <c r="D120" s="40">
        <v>1995.2105712890625</v>
      </c>
      <c r="E120" s="40">
        <v>2022.1785888671875</v>
      </c>
    </row>
    <row r="121" spans="2:5" ht="12.75">
      <c r="B121" s="39">
        <v>114</v>
      </c>
      <c r="C121" s="40">
        <v>-1434.9053955078125</v>
      </c>
      <c r="D121" s="40">
        <v>-1440.05029296875</v>
      </c>
      <c r="E121" s="40">
        <v>-1445.195068359375</v>
      </c>
    </row>
    <row r="122" spans="2:5" ht="12.75">
      <c r="B122" s="39">
        <v>115</v>
      </c>
      <c r="C122" s="40">
        <v>-71.90349578857422</v>
      </c>
      <c r="D122" s="40">
        <v>-74.93260192871094</v>
      </c>
      <c r="E122" s="40">
        <v>-77.96170806884766</v>
      </c>
    </row>
    <row r="123" spans="2:5" ht="12.75">
      <c r="B123" s="39">
        <v>116</v>
      </c>
      <c r="C123" s="40">
        <v>195.29164123535156</v>
      </c>
      <c r="D123" s="40">
        <v>201.15782165527344</v>
      </c>
      <c r="E123" s="40">
        <v>205.48275756835938</v>
      </c>
    </row>
    <row r="124" spans="2:5" ht="12.75">
      <c r="B124" s="39">
        <v>117</v>
      </c>
      <c r="C124" s="40">
        <v>145.3551788330078</v>
      </c>
      <c r="D124" s="40">
        <v>146.93234252929688</v>
      </c>
      <c r="E124" s="40">
        <v>144.49493408203125</v>
      </c>
    </row>
    <row r="125" spans="2:5" ht="12.75">
      <c r="B125" s="39">
        <v>118</v>
      </c>
      <c r="C125" s="40">
        <v>2042.6180419921875</v>
      </c>
      <c r="D125" s="40">
        <v>2062.4658203125</v>
      </c>
      <c r="E125" s="40">
        <v>2082.31396484375</v>
      </c>
    </row>
    <row r="126" spans="2:5" ht="12.75">
      <c r="B126" s="39">
        <v>119</v>
      </c>
      <c r="C126" s="40">
        <v>1878.27294921875</v>
      </c>
      <c r="D126" s="40">
        <v>1904.5850830078125</v>
      </c>
      <c r="E126" s="40">
        <v>1928.120849609375</v>
      </c>
    </row>
    <row r="127" spans="2:5" ht="12.75">
      <c r="B127" s="39">
        <v>120</v>
      </c>
      <c r="C127" s="40">
        <v>2025.684326171875</v>
      </c>
      <c r="D127" s="40">
        <v>2051.398193359375</v>
      </c>
      <c r="E127" s="40">
        <v>2067.490234375</v>
      </c>
    </row>
    <row r="128" spans="2:5" ht="12.75">
      <c r="B128" s="39">
        <v>121</v>
      </c>
      <c r="C128" s="40">
        <v>723.3054809570312</v>
      </c>
      <c r="D128" s="40">
        <v>753.524658203125</v>
      </c>
      <c r="E128" s="40">
        <v>783.532958984375</v>
      </c>
    </row>
    <row r="129" spans="2:5" ht="12.75">
      <c r="B129" s="39">
        <v>122</v>
      </c>
      <c r="C129" s="40">
        <v>-440.0475158691406</v>
      </c>
      <c r="D129" s="40">
        <v>-422.3003234863281</v>
      </c>
      <c r="E129" s="40">
        <v>-407.9366455078125</v>
      </c>
    </row>
    <row r="130" spans="2:5" ht="12.75">
      <c r="B130" s="39">
        <v>123</v>
      </c>
      <c r="C130" s="40">
        <v>-108.65802764892578</v>
      </c>
      <c r="D130" s="40">
        <v>-96.62736511230469</v>
      </c>
      <c r="E130" s="40">
        <v>-89.7993392944336</v>
      </c>
    </row>
    <row r="131" spans="2:5" ht="12.75">
      <c r="B131" s="39">
        <v>124</v>
      </c>
      <c r="C131" s="40">
        <v>257.7082824707031</v>
      </c>
      <c r="D131" s="40">
        <v>272.95721435546875</v>
      </c>
      <c r="E131" s="40">
        <v>287.87103271484375</v>
      </c>
    </row>
    <row r="132" spans="2:5" ht="12.75">
      <c r="B132" s="39">
        <v>125</v>
      </c>
      <c r="C132" s="40">
        <v>-16.888439178466797</v>
      </c>
      <c r="D132" s="40">
        <v>-6.730676651000977</v>
      </c>
      <c r="E132" s="40">
        <v>3.4270851612091064</v>
      </c>
    </row>
    <row r="133" spans="2:5" ht="12.75">
      <c r="B133" s="39">
        <v>126</v>
      </c>
      <c r="C133" s="40">
        <v>2012.146484375</v>
      </c>
      <c r="D133" s="40">
        <v>2042.510009765625</v>
      </c>
      <c r="E133" s="40">
        <v>2062.9794921875</v>
      </c>
    </row>
    <row r="134" spans="2:5" ht="12.75">
      <c r="B134" s="39">
        <v>127</v>
      </c>
      <c r="C134" s="40">
        <v>281.9447021484375</v>
      </c>
      <c r="D134" s="40">
        <v>280.60400390625</v>
      </c>
      <c r="E134" s="40">
        <v>277.8397216796875</v>
      </c>
    </row>
    <row r="135" spans="2:5" ht="12.75">
      <c r="B135" s="39">
        <v>128</v>
      </c>
      <c r="C135" s="40">
        <v>1627</v>
      </c>
      <c r="D135" s="40">
        <v>1656.3726806640625</v>
      </c>
      <c r="E135" s="40">
        <v>1680.85546875</v>
      </c>
    </row>
    <row r="136" spans="2:5" ht="12.75">
      <c r="B136" s="39">
        <v>129</v>
      </c>
      <c r="C136" s="40">
        <v>1131.3712158203125</v>
      </c>
      <c r="D136" s="40">
        <v>1155.7222900390625</v>
      </c>
      <c r="E136" s="40">
        <v>1180.073486328125</v>
      </c>
    </row>
    <row r="137" spans="2:5" ht="12.75">
      <c r="B137" s="39">
        <v>130</v>
      </c>
      <c r="C137" s="40">
        <v>968.604248046875</v>
      </c>
      <c r="D137" s="40">
        <v>999.7737426757812</v>
      </c>
      <c r="E137" s="40">
        <v>1028.7286376953125</v>
      </c>
    </row>
    <row r="138" spans="2:5" ht="12.75">
      <c r="B138" s="39">
        <v>131</v>
      </c>
      <c r="C138" s="40">
        <v>-850.440673828125</v>
      </c>
      <c r="D138" s="40">
        <v>-859.943359375</v>
      </c>
      <c r="E138" s="40">
        <v>-869.446044921875</v>
      </c>
    </row>
    <row r="139" spans="2:5" ht="12.75">
      <c r="B139" s="39">
        <v>132</v>
      </c>
      <c r="C139" s="40">
        <v>2260.86328125</v>
      </c>
      <c r="D139" s="40">
        <v>2281.796142578125</v>
      </c>
      <c r="E139" s="40">
        <v>2302.729248046875</v>
      </c>
    </row>
    <row r="140" spans="2:5" ht="12.75">
      <c r="B140" s="39">
        <v>133</v>
      </c>
      <c r="C140" s="40">
        <v>-1123.846923828125</v>
      </c>
      <c r="D140" s="40">
        <v>-1115.4989013671875</v>
      </c>
      <c r="E140" s="40">
        <v>-1114.4364013671875</v>
      </c>
    </row>
    <row r="141" spans="2:5" ht="12.75">
      <c r="B141" s="39">
        <v>134</v>
      </c>
      <c r="C141" s="40">
        <v>45.8238525390625</v>
      </c>
      <c r="D141" s="40">
        <v>54.78831100463867</v>
      </c>
      <c r="E141" s="40">
        <v>63.752769470214844</v>
      </c>
    </row>
    <row r="142" spans="2:5" ht="12.75">
      <c r="B142" s="39">
        <v>135</v>
      </c>
      <c r="C142" s="40">
        <v>-635.8759765625</v>
      </c>
      <c r="D142" s="40">
        <v>-637.5800170898438</v>
      </c>
      <c r="E142" s="40">
        <v>-640.649169921875</v>
      </c>
    </row>
    <row r="143" spans="2:5" ht="12.75">
      <c r="B143" s="39">
        <v>136</v>
      </c>
      <c r="C143" s="40">
        <v>-375.94207763671875</v>
      </c>
      <c r="D143" s="40">
        <v>-349.0472717285156</v>
      </c>
      <c r="E143" s="40">
        <v>-332.3139343261719</v>
      </c>
    </row>
    <row r="144" spans="2:5" ht="12.75">
      <c r="B144" s="39">
        <v>137</v>
      </c>
      <c r="C144" s="40">
        <v>1650.30712890625</v>
      </c>
      <c r="D144" s="40">
        <v>1660.6322021484375</v>
      </c>
      <c r="E144" s="40">
        <v>1670.9571533203125</v>
      </c>
    </row>
    <row r="145" spans="2:5" ht="12.75">
      <c r="B145" s="39">
        <v>138</v>
      </c>
      <c r="C145" s="40">
        <v>968.9668579101562</v>
      </c>
      <c r="D145" s="40">
        <v>995.818359375</v>
      </c>
      <c r="E145" s="40">
        <v>1019.662841796875</v>
      </c>
    </row>
    <row r="146" spans="2:5" ht="12.75">
      <c r="B146" s="39">
        <v>139</v>
      </c>
      <c r="C146" s="40">
        <v>407.0798034667969</v>
      </c>
      <c r="D146" s="40">
        <v>421.8376770019531</v>
      </c>
      <c r="E146" s="40">
        <v>433.9651184082031</v>
      </c>
    </row>
    <row r="147" spans="2:5" ht="12.75">
      <c r="B147" s="39">
        <v>140</v>
      </c>
      <c r="C147" s="40">
        <v>1077.5648193359375</v>
      </c>
      <c r="D147" s="40">
        <v>1098.590087890625</v>
      </c>
      <c r="E147" s="40">
        <v>1118.7802734375</v>
      </c>
    </row>
    <row r="148" spans="2:5" ht="12.75">
      <c r="B148" s="39">
        <v>141</v>
      </c>
      <c r="C148" s="40">
        <v>1044.6680908203125</v>
      </c>
      <c r="D148" s="40">
        <v>1075.4019775390625</v>
      </c>
      <c r="E148" s="40">
        <v>1101.9244384765625</v>
      </c>
    </row>
    <row r="149" spans="2:5" ht="12.75">
      <c r="B149" s="39">
        <v>142</v>
      </c>
      <c r="C149" s="40">
        <v>455.1349182128906</v>
      </c>
      <c r="D149" s="40">
        <v>464.2353820800781</v>
      </c>
      <c r="E149" s="40">
        <v>473.3358459472656</v>
      </c>
    </row>
    <row r="150" spans="2:5" ht="12.75">
      <c r="B150" s="39">
        <v>143</v>
      </c>
      <c r="C150" s="40">
        <v>2242.852783203125</v>
      </c>
      <c r="D150" s="40">
        <v>2263.9833984375</v>
      </c>
      <c r="E150" s="40">
        <v>2285.1142578125</v>
      </c>
    </row>
    <row r="151" spans="2:5" ht="12.75">
      <c r="B151" s="39">
        <v>144</v>
      </c>
      <c r="C151" s="40">
        <v>25.195812225341797</v>
      </c>
      <c r="D151" s="40">
        <v>31.15501594543457</v>
      </c>
      <c r="E151" s="40">
        <v>37.114219665527344</v>
      </c>
    </row>
    <row r="152" spans="2:5" ht="12.75">
      <c r="B152" s="39">
        <v>145</v>
      </c>
      <c r="C152" s="40">
        <v>33.1754035949707</v>
      </c>
      <c r="D152" s="40">
        <v>48.10829162597656</v>
      </c>
      <c r="E152" s="40">
        <v>59.796234130859375</v>
      </c>
    </row>
    <row r="153" spans="2:5" ht="12.75">
      <c r="B153" s="39">
        <v>146</v>
      </c>
      <c r="C153" s="40">
        <v>2011.4482421875</v>
      </c>
      <c r="D153" s="40">
        <v>2041.231201171875</v>
      </c>
      <c r="E153" s="40">
        <v>2066.51171875</v>
      </c>
    </row>
    <row r="154" spans="2:5" ht="12.75">
      <c r="B154" s="39">
        <v>147</v>
      </c>
      <c r="C154" s="40">
        <v>73.73389434814453</v>
      </c>
      <c r="D154" s="40">
        <v>91.50653076171875</v>
      </c>
      <c r="E154" s="40">
        <v>109.27916717529297</v>
      </c>
    </row>
    <row r="155" spans="2:5" ht="12.75">
      <c r="B155" s="39">
        <v>148</v>
      </c>
      <c r="C155" s="40">
        <v>1237.24609375</v>
      </c>
      <c r="D155" s="40">
        <v>1254.147216796875</v>
      </c>
      <c r="E155" s="40">
        <v>1264.8212890625</v>
      </c>
    </row>
    <row r="156" spans="2:5" ht="12.75">
      <c r="B156" s="39">
        <v>149</v>
      </c>
      <c r="C156" s="40">
        <v>517.6795654296875</v>
      </c>
      <c r="D156" s="40">
        <v>535.6240844726562</v>
      </c>
      <c r="E156" s="40">
        <v>549.3426513671875</v>
      </c>
    </row>
    <row r="157" spans="2:5" ht="12.75">
      <c r="B157" s="39">
        <v>150</v>
      </c>
      <c r="C157" s="40">
        <v>319.94610595703125</v>
      </c>
      <c r="D157" s="40">
        <v>326.1533203125</v>
      </c>
      <c r="E157" s="40">
        <v>332.3605651855469</v>
      </c>
    </row>
    <row r="158" spans="2:5" ht="12.75">
      <c r="B158" s="39">
        <v>151</v>
      </c>
      <c r="C158" s="40">
        <v>902.3126831054688</v>
      </c>
      <c r="D158" s="40">
        <v>926.6429443359375</v>
      </c>
      <c r="E158" s="40">
        <v>950.97314453125</v>
      </c>
    </row>
    <row r="159" spans="2:5" ht="12.75">
      <c r="B159" s="39">
        <v>152</v>
      </c>
      <c r="C159" s="40">
        <v>1683.0772705078125</v>
      </c>
      <c r="D159" s="40">
        <v>1716.6558837890625</v>
      </c>
      <c r="E159" s="40">
        <v>1747.2916259765625</v>
      </c>
    </row>
    <row r="160" spans="2:5" ht="12.75">
      <c r="B160" s="39">
        <v>153</v>
      </c>
      <c r="C160" s="40">
        <v>2138.37451171875</v>
      </c>
      <c r="D160" s="40">
        <v>2170.961669921875</v>
      </c>
      <c r="E160" s="40">
        <v>2203.548828125</v>
      </c>
    </row>
    <row r="161" spans="2:5" ht="12.75">
      <c r="B161" s="39">
        <v>154</v>
      </c>
      <c r="C161" s="40">
        <v>1990.3677978515625</v>
      </c>
      <c r="D161" s="40">
        <v>2011.359130859375</v>
      </c>
      <c r="E161" s="40">
        <v>2031.72509765625</v>
      </c>
    </row>
    <row r="162" spans="2:5" ht="12.75">
      <c r="B162" s="39">
        <v>155</v>
      </c>
      <c r="C162" s="40">
        <v>1582.7459716796875</v>
      </c>
      <c r="D162" s="40">
        <v>1603.8179931640625</v>
      </c>
      <c r="E162" s="40">
        <v>1622.306884765625</v>
      </c>
    </row>
    <row r="163" spans="2:5" ht="12.75">
      <c r="B163" s="39">
        <v>156</v>
      </c>
      <c r="C163" s="40">
        <v>628.5864868164062</v>
      </c>
      <c r="D163" s="40">
        <v>641.3467407226562</v>
      </c>
      <c r="E163" s="40">
        <v>654.10693359375</v>
      </c>
    </row>
    <row r="164" spans="2:5" ht="12.75">
      <c r="B164" s="39">
        <v>157</v>
      </c>
      <c r="C164" s="40">
        <v>917.2860107421875</v>
      </c>
      <c r="D164" s="40">
        <v>936.461669921875</v>
      </c>
      <c r="E164" s="40">
        <v>951.035400390625</v>
      </c>
    </row>
    <row r="165" spans="2:5" ht="12.75">
      <c r="B165" s="39">
        <v>158</v>
      </c>
      <c r="C165" s="40">
        <v>121.95295715332031</v>
      </c>
      <c r="D165" s="40">
        <v>127.32073211669922</v>
      </c>
      <c r="E165" s="40">
        <v>129.1123504638672</v>
      </c>
    </row>
    <row r="166" spans="2:5" ht="12.75">
      <c r="B166" s="39">
        <v>159</v>
      </c>
      <c r="C166" s="40">
        <v>588.5166625976562</v>
      </c>
      <c r="D166" s="40">
        <v>598.9977416992188</v>
      </c>
      <c r="E166" s="40">
        <v>609.4788208007812</v>
      </c>
    </row>
    <row r="167" spans="2:5" ht="12.75">
      <c r="B167" s="39">
        <v>160</v>
      </c>
      <c r="C167" s="40">
        <v>244.54458618164062</v>
      </c>
      <c r="D167" s="40">
        <v>252.07418823242188</v>
      </c>
      <c r="E167" s="40">
        <v>255.90528869628906</v>
      </c>
    </row>
    <row r="168" spans="2:5" ht="12.75">
      <c r="B168" s="39">
        <v>161</v>
      </c>
      <c r="C168" s="40">
        <v>-37.754642486572266</v>
      </c>
      <c r="D168" s="40">
        <v>-40.04032516479492</v>
      </c>
      <c r="E168" s="40">
        <v>-42.326011657714844</v>
      </c>
    </row>
    <row r="169" spans="2:5" ht="12.75">
      <c r="B169" s="39">
        <v>162</v>
      </c>
      <c r="C169" s="40">
        <v>1845.5509033203125</v>
      </c>
      <c r="D169" s="40">
        <v>1881.224365234375</v>
      </c>
      <c r="E169" s="40">
        <v>1910.823974609375</v>
      </c>
    </row>
    <row r="170" spans="2:5" ht="12.75">
      <c r="B170" s="39">
        <v>163</v>
      </c>
      <c r="C170" s="40">
        <v>272.30535888671875</v>
      </c>
      <c r="D170" s="40">
        <v>283.3622741699219</v>
      </c>
      <c r="E170" s="40">
        <v>294.4191589355469</v>
      </c>
    </row>
    <row r="171" spans="2:5" ht="12.75">
      <c r="B171" s="39">
        <v>164</v>
      </c>
      <c r="C171" s="40">
        <v>-159.04515075683594</v>
      </c>
      <c r="D171" s="40">
        <v>-140.20472717285156</v>
      </c>
      <c r="E171" s="40">
        <v>-122.06178283691406</v>
      </c>
    </row>
    <row r="172" spans="2:5" ht="12.75">
      <c r="B172" s="39">
        <v>165</v>
      </c>
      <c r="C172" s="40">
        <v>5.113864421844482</v>
      </c>
      <c r="D172" s="40">
        <v>27.005491256713867</v>
      </c>
      <c r="E172" s="40">
        <v>47.6086311340332</v>
      </c>
    </row>
    <row r="173" spans="2:5" ht="12.75">
      <c r="B173" s="39">
        <v>166</v>
      </c>
      <c r="C173" s="40">
        <v>1203.0345458984375</v>
      </c>
      <c r="D173" s="40">
        <v>1227.9268798828125</v>
      </c>
      <c r="E173" s="40">
        <v>1246.1080322265625</v>
      </c>
    </row>
    <row r="174" spans="2:5" ht="12.75">
      <c r="B174" s="39">
        <v>167</v>
      </c>
      <c r="C174" s="40">
        <v>-468.0729064941406</v>
      </c>
      <c r="D174" s="40">
        <v>-446.6459045410156</v>
      </c>
      <c r="E174" s="40">
        <v>-425.2189025878906</v>
      </c>
    </row>
    <row r="175" spans="2:5" ht="12.75">
      <c r="B175" s="39">
        <v>168</v>
      </c>
      <c r="C175" s="40">
        <v>-123.95053100585938</v>
      </c>
      <c r="D175" s="40">
        <v>-112.90780639648438</v>
      </c>
      <c r="E175" s="40">
        <v>-104.11617279052734</v>
      </c>
    </row>
    <row r="176" spans="2:5" ht="12.75">
      <c r="B176" s="39">
        <v>169</v>
      </c>
      <c r="C176" s="40">
        <v>1093.4190673828125</v>
      </c>
      <c r="D176" s="40">
        <v>1104.7149658203125</v>
      </c>
      <c r="E176" s="40">
        <v>1116.0108642578125</v>
      </c>
    </row>
    <row r="177" spans="2:5" ht="12.75">
      <c r="B177" s="39">
        <v>170</v>
      </c>
      <c r="C177" s="40">
        <v>781.497802734375</v>
      </c>
      <c r="D177" s="40">
        <v>800.2815551757812</v>
      </c>
      <c r="E177" s="40">
        <v>819.0653076171875</v>
      </c>
    </row>
    <row r="178" spans="2:5" ht="12.75">
      <c r="B178" s="39">
        <v>171</v>
      </c>
      <c r="C178" s="40">
        <v>2032.39892578125</v>
      </c>
      <c r="D178" s="40">
        <v>2061.906982421875</v>
      </c>
      <c r="E178" s="40">
        <v>2088.241455078125</v>
      </c>
    </row>
    <row r="179" spans="2:5" ht="12.75">
      <c r="B179" s="39">
        <v>172</v>
      </c>
      <c r="C179" s="40">
        <v>1638.7301025390625</v>
      </c>
      <c r="D179" s="40">
        <v>1659.66748046875</v>
      </c>
      <c r="E179" s="40">
        <v>1680.6048583984375</v>
      </c>
    </row>
    <row r="180" spans="2:5" ht="12.75">
      <c r="B180" s="39">
        <v>173</v>
      </c>
      <c r="C180" s="40">
        <v>482.2220764160156</v>
      </c>
      <c r="D180" s="40">
        <v>502.6731262207031</v>
      </c>
      <c r="E180" s="40">
        <v>519.400390625</v>
      </c>
    </row>
    <row r="181" spans="2:5" ht="12.75">
      <c r="B181" s="39">
        <v>174</v>
      </c>
      <c r="C181" s="40">
        <v>1008.078857421875</v>
      </c>
      <c r="D181" s="40">
        <v>1023.2586669921875</v>
      </c>
      <c r="E181" s="40">
        <v>1038.4384765625</v>
      </c>
    </row>
    <row r="182" spans="2:5" ht="12.75">
      <c r="B182" s="39">
        <v>175</v>
      </c>
      <c r="C182" s="40">
        <v>1080.5235595703125</v>
      </c>
      <c r="D182" s="40">
        <v>1097.169921875</v>
      </c>
      <c r="E182" s="40">
        <v>1111.011474609375</v>
      </c>
    </row>
    <row r="183" spans="2:5" ht="12.75">
      <c r="B183" s="39">
        <v>176</v>
      </c>
      <c r="C183" s="40">
        <v>493.4041748046875</v>
      </c>
      <c r="D183" s="40">
        <v>489.81036376953125</v>
      </c>
      <c r="E183" s="40">
        <v>485.1973571777344</v>
      </c>
    </row>
    <row r="184" spans="2:5" ht="12.75">
      <c r="B184" s="39">
        <v>177</v>
      </c>
      <c r="C184" s="40">
        <v>385.3345642089844</v>
      </c>
      <c r="D184" s="40">
        <v>394.7274169921875</v>
      </c>
      <c r="E184" s="40">
        <v>404.12030029296875</v>
      </c>
    </row>
    <row r="185" spans="2:5" ht="12.75">
      <c r="B185" s="39">
        <v>178</v>
      </c>
      <c r="C185" s="40">
        <v>1906.7452392578125</v>
      </c>
      <c r="D185" s="40">
        <v>1936.8131103515625</v>
      </c>
      <c r="E185" s="40">
        <v>1958.3355712890625</v>
      </c>
    </row>
    <row r="186" spans="2:5" ht="12.75">
      <c r="B186" s="39">
        <v>179</v>
      </c>
      <c r="C186" s="40">
        <v>2773.707275390625</v>
      </c>
      <c r="D186" s="40">
        <v>2807.64453125</v>
      </c>
      <c r="E186" s="40">
        <v>2838.15087890625</v>
      </c>
    </row>
    <row r="187" spans="2:5" ht="12.75">
      <c r="B187" s="39">
        <v>180</v>
      </c>
      <c r="C187" s="40">
        <v>369.46551513671875</v>
      </c>
      <c r="D187" s="40">
        <v>381.3675842285156</v>
      </c>
      <c r="E187" s="40">
        <v>390.1369934082031</v>
      </c>
    </row>
    <row r="188" spans="2:5" ht="12.75">
      <c r="B188" s="39">
        <v>181</v>
      </c>
      <c r="C188" s="40">
        <v>1242.748046875</v>
      </c>
      <c r="D188" s="40">
        <v>1273.9365234375</v>
      </c>
      <c r="E188" s="40">
        <v>1301.0377197265625</v>
      </c>
    </row>
    <row r="189" spans="2:5" ht="12.75">
      <c r="B189" s="39">
        <v>182</v>
      </c>
      <c r="C189" s="40">
        <v>-237.77999877929688</v>
      </c>
      <c r="D189" s="40">
        <v>-225.70074462890625</v>
      </c>
      <c r="E189" s="40">
        <v>-213.62147521972656</v>
      </c>
    </row>
    <row r="190" spans="2:5" ht="12.75">
      <c r="B190" s="39">
        <v>183</v>
      </c>
      <c r="C190" s="40">
        <v>1558.8406982421875</v>
      </c>
      <c r="D190" s="40">
        <v>1587.4283447265625</v>
      </c>
      <c r="E190" s="40">
        <v>1611.5911865234375</v>
      </c>
    </row>
    <row r="191" spans="2:5" ht="12.75">
      <c r="B191" s="39">
        <v>184</v>
      </c>
      <c r="C191" s="40">
        <v>1435.0498046875</v>
      </c>
      <c r="D191" s="40">
        <v>1457.92041015625</v>
      </c>
      <c r="E191" s="40">
        <v>1477.134765625</v>
      </c>
    </row>
    <row r="192" spans="2:5" ht="12.75">
      <c r="B192" s="39">
        <v>185</v>
      </c>
      <c r="C192" s="40">
        <v>-1524.64501953125</v>
      </c>
      <c r="D192" s="40">
        <v>-1519.176025390625</v>
      </c>
      <c r="E192" s="40">
        <v>-1517.9122314453125</v>
      </c>
    </row>
    <row r="193" spans="2:5" ht="12.75">
      <c r="B193" s="39">
        <v>186</v>
      </c>
      <c r="C193" s="40">
        <v>-658.7745971679688</v>
      </c>
      <c r="D193" s="40">
        <v>-657.41064453125</v>
      </c>
      <c r="E193" s="40">
        <v>-657.5299072265625</v>
      </c>
    </row>
    <row r="194" spans="2:5" ht="12.75">
      <c r="B194" s="39">
        <v>187</v>
      </c>
      <c r="C194" s="40">
        <v>328.4678039550781</v>
      </c>
      <c r="D194" s="40">
        <v>332.93426513671875</v>
      </c>
      <c r="E194" s="40">
        <v>337.4007263183594</v>
      </c>
    </row>
    <row r="195" spans="2:5" ht="12.75">
      <c r="B195" s="39">
        <v>188</v>
      </c>
      <c r="C195" s="40">
        <v>-71.51052856445312</v>
      </c>
      <c r="D195" s="40">
        <v>-62.54118347167969</v>
      </c>
      <c r="E195" s="40">
        <v>-53.571834564208984</v>
      </c>
    </row>
    <row r="196" spans="2:5" ht="12.75">
      <c r="B196" s="39">
        <v>189</v>
      </c>
      <c r="C196" s="40">
        <v>22.50895881652832</v>
      </c>
      <c r="D196" s="40">
        <v>46.96760940551758</v>
      </c>
      <c r="E196" s="40">
        <v>63.61305236816406</v>
      </c>
    </row>
    <row r="197" spans="2:5" ht="12.75">
      <c r="B197" s="39">
        <v>190</v>
      </c>
      <c r="C197" s="40">
        <v>-52.98391342163086</v>
      </c>
      <c r="D197" s="40">
        <v>-46.376163482666016</v>
      </c>
      <c r="E197" s="40">
        <v>-39.76841354370117</v>
      </c>
    </row>
    <row r="198" spans="2:5" ht="12.75">
      <c r="B198" s="39">
        <v>191</v>
      </c>
      <c r="C198" s="40">
        <v>-343.5672912597656</v>
      </c>
      <c r="D198" s="40">
        <v>-341.4462585449219</v>
      </c>
      <c r="E198" s="40">
        <v>-341.74505615234375</v>
      </c>
    </row>
    <row r="199" spans="2:5" ht="12.75">
      <c r="B199" s="39">
        <v>192</v>
      </c>
      <c r="C199" s="40">
        <v>1245.85888671875</v>
      </c>
      <c r="D199" s="40">
        <v>1268.5091552734375</v>
      </c>
      <c r="E199" s="40">
        <v>1289.5584716796875</v>
      </c>
    </row>
    <row r="200" spans="2:5" ht="12.75">
      <c r="B200" s="39">
        <v>193</v>
      </c>
      <c r="C200" s="40">
        <v>453.0760498046875</v>
      </c>
      <c r="D200" s="40">
        <v>470.7303466796875</v>
      </c>
      <c r="E200" s="40">
        <v>483.8381652832031</v>
      </c>
    </row>
    <row r="201" spans="2:5" ht="12.75">
      <c r="B201" s="39">
        <v>194</v>
      </c>
      <c r="C201" s="40">
        <v>371.1682434082031</v>
      </c>
      <c r="D201" s="40">
        <v>387.5513610839844</v>
      </c>
      <c r="E201" s="40">
        <v>403.9344787597656</v>
      </c>
    </row>
    <row r="202" spans="2:5" ht="12.75">
      <c r="B202" s="39">
        <v>195</v>
      </c>
      <c r="C202" s="40">
        <v>461.9009704589844</v>
      </c>
      <c r="D202" s="40">
        <v>472.77978515625</v>
      </c>
      <c r="E202" s="40">
        <v>483.6585998535156</v>
      </c>
    </row>
    <row r="203" spans="2:5" ht="12.75">
      <c r="B203" s="39">
        <v>196</v>
      </c>
      <c r="C203" s="40">
        <v>703.8394775390625</v>
      </c>
      <c r="D203" s="40">
        <v>714.8103637695312</v>
      </c>
      <c r="E203" s="40">
        <v>725.7811889648438</v>
      </c>
    </row>
    <row r="204" spans="2:5" ht="12.75">
      <c r="B204" s="39">
        <v>197</v>
      </c>
      <c r="C204" s="40">
        <v>1491.53466796875</v>
      </c>
      <c r="D204" s="40">
        <v>1517.4749755859375</v>
      </c>
      <c r="E204" s="40">
        <v>1543.4154052734375</v>
      </c>
    </row>
    <row r="205" spans="2:5" ht="12.75">
      <c r="B205" s="39">
        <v>198</v>
      </c>
      <c r="C205" s="40">
        <v>-539.8966064453125</v>
      </c>
      <c r="D205" s="40">
        <v>-507.7688903808594</v>
      </c>
      <c r="E205" s="40">
        <v>-481.626953125</v>
      </c>
    </row>
    <row r="206" spans="2:5" ht="12.75">
      <c r="B206" s="39">
        <v>199</v>
      </c>
      <c r="C206" s="40">
        <v>1063.192626953125</v>
      </c>
      <c r="D206" s="40">
        <v>1070.94580078125</v>
      </c>
      <c r="E206" s="40">
        <v>1077.9306640625</v>
      </c>
    </row>
    <row r="207" spans="2:5" ht="12.75">
      <c r="B207" s="39">
        <v>200</v>
      </c>
      <c r="C207" s="40">
        <v>566.2874145507812</v>
      </c>
      <c r="D207" s="40">
        <v>578.5620727539062</v>
      </c>
      <c r="E207" s="40">
        <v>590.836669921875</v>
      </c>
    </row>
    <row r="208" spans="2:5" ht="12.75">
      <c r="B208" s="39">
        <v>201</v>
      </c>
      <c r="C208" s="40">
        <v>1576.718505859375</v>
      </c>
      <c r="D208" s="40">
        <v>1602.9642333984375</v>
      </c>
      <c r="E208" s="40">
        <v>1629.2098388671875</v>
      </c>
    </row>
    <row r="209" spans="2:5" ht="12.75">
      <c r="B209" s="39">
        <v>202</v>
      </c>
      <c r="C209" s="40">
        <v>-109.23674011230469</v>
      </c>
      <c r="D209" s="40">
        <v>-104.91340637207031</v>
      </c>
      <c r="E209" s="40">
        <v>-103.9264907836914</v>
      </c>
    </row>
    <row r="210" spans="2:5" ht="12.75">
      <c r="B210" s="39">
        <v>203</v>
      </c>
      <c r="C210" s="40">
        <v>1560.7335205078125</v>
      </c>
      <c r="D210" s="40">
        <v>1566.114501953125</v>
      </c>
      <c r="E210" s="40">
        <v>1571.4954833984375</v>
      </c>
    </row>
    <row r="211" spans="2:5" ht="12.75">
      <c r="B211" s="39">
        <v>204</v>
      </c>
      <c r="C211" s="40">
        <v>252.4105987548828</v>
      </c>
      <c r="D211" s="40">
        <v>264.2566223144531</v>
      </c>
      <c r="E211" s="40">
        <v>274.878173828125</v>
      </c>
    </row>
    <row r="212" spans="2:5" ht="12.75">
      <c r="B212" s="39">
        <v>205</v>
      </c>
      <c r="C212" s="40">
        <v>2566.756103515625</v>
      </c>
      <c r="D212" s="40">
        <v>2614.115234375</v>
      </c>
      <c r="E212" s="40">
        <v>2660.973876953125</v>
      </c>
    </row>
    <row r="213" spans="2:5" ht="12.75">
      <c r="B213" s="39">
        <v>206</v>
      </c>
      <c r="C213" s="40">
        <v>853.3862915039062</v>
      </c>
      <c r="D213" s="40">
        <v>869.6221923828125</v>
      </c>
      <c r="E213" s="40">
        <v>885.8580322265625</v>
      </c>
    </row>
    <row r="214" spans="2:5" ht="12.75">
      <c r="B214" s="39">
        <v>207</v>
      </c>
      <c r="C214" s="40">
        <v>-109.77086639404297</v>
      </c>
      <c r="D214" s="40">
        <v>-102.3358383178711</v>
      </c>
      <c r="E214" s="40">
        <v>-96.5691146850586</v>
      </c>
    </row>
    <row r="215" spans="2:5" ht="12.75">
      <c r="B215" s="39">
        <v>208</v>
      </c>
      <c r="C215" s="40">
        <v>-98.47183990478516</v>
      </c>
      <c r="D215" s="40">
        <v>-88.12059783935547</v>
      </c>
      <c r="E215" s="40">
        <v>-77.76936340332031</v>
      </c>
    </row>
    <row r="216" spans="2:5" ht="12.75">
      <c r="B216" s="39">
        <v>209</v>
      </c>
      <c r="C216" s="40">
        <v>1603.24853515625</v>
      </c>
      <c r="D216" s="40">
        <v>1622.9312744140625</v>
      </c>
      <c r="E216" s="40">
        <v>1642.614013671875</v>
      </c>
    </row>
    <row r="217" spans="2:5" ht="12.75">
      <c r="B217" s="39">
        <v>210</v>
      </c>
      <c r="C217" s="40">
        <v>1196.0780029296875</v>
      </c>
      <c r="D217" s="40">
        <v>1199.5838623046875</v>
      </c>
      <c r="E217" s="40">
        <v>1203.0897216796875</v>
      </c>
    </row>
    <row r="218" spans="2:5" ht="12.75">
      <c r="B218" s="39">
        <v>211</v>
      </c>
      <c r="C218" s="40">
        <v>635.5213623046875</v>
      </c>
      <c r="D218" s="40">
        <v>660.7469482421875</v>
      </c>
      <c r="E218" s="40">
        <v>678.3319702148438</v>
      </c>
    </row>
    <row r="219" spans="2:5" ht="12.75">
      <c r="B219" s="39">
        <v>212</v>
      </c>
      <c r="C219" s="40">
        <v>-208.8861083984375</v>
      </c>
      <c r="D219" s="40">
        <v>-202.8623504638672</v>
      </c>
      <c r="E219" s="40">
        <v>-197.3379669189453</v>
      </c>
    </row>
    <row r="220" spans="2:5" ht="12.75">
      <c r="B220" s="39">
        <v>213</v>
      </c>
      <c r="C220" s="40">
        <v>774.0721435546875</v>
      </c>
      <c r="D220" s="40">
        <v>797.5670166015625</v>
      </c>
      <c r="E220" s="40">
        <v>817.8045654296875</v>
      </c>
    </row>
    <row r="221" spans="2:5" ht="12.75">
      <c r="B221" s="39">
        <v>214</v>
      </c>
      <c r="C221" s="40">
        <v>847.20068359375</v>
      </c>
      <c r="D221" s="40">
        <v>882.8275146484375</v>
      </c>
      <c r="E221" s="40">
        <v>914.6632690429688</v>
      </c>
    </row>
    <row r="222" spans="2:5" ht="12.75">
      <c r="B222" s="39">
        <v>215</v>
      </c>
      <c r="C222" s="40">
        <v>-588.708984375</v>
      </c>
      <c r="D222" s="40">
        <v>-574.5882568359375</v>
      </c>
      <c r="E222" s="40">
        <v>-564.6693725585938</v>
      </c>
    </row>
    <row r="223" spans="2:5" ht="12.75">
      <c r="B223" s="39">
        <v>216</v>
      </c>
      <c r="C223" s="40">
        <v>-80.22663879394531</v>
      </c>
      <c r="D223" s="40">
        <v>-73.21729278564453</v>
      </c>
      <c r="E223" s="40">
        <v>-66.20794677734375</v>
      </c>
    </row>
    <row r="224" spans="2:5" ht="12.75">
      <c r="B224" s="39">
        <v>217</v>
      </c>
      <c r="C224" s="40">
        <v>2011.958740234375</v>
      </c>
      <c r="D224" s="40">
        <v>2038.5616455078125</v>
      </c>
      <c r="E224" s="40">
        <v>2058.168212890625</v>
      </c>
    </row>
    <row r="225" spans="2:5" ht="12.75">
      <c r="B225" s="39">
        <v>218</v>
      </c>
      <c r="C225" s="40">
        <v>2544.019287109375</v>
      </c>
      <c r="D225" s="40">
        <v>2588.232177734375</v>
      </c>
      <c r="E225" s="40">
        <v>2623.136474609375</v>
      </c>
    </row>
    <row r="226" spans="2:5" ht="12.75">
      <c r="B226" s="39">
        <v>219</v>
      </c>
      <c r="C226" s="40">
        <v>665.6165161132812</v>
      </c>
      <c r="D226" s="40">
        <v>686.2552490234375</v>
      </c>
      <c r="E226" s="40">
        <v>702.7261352539062</v>
      </c>
    </row>
    <row r="227" spans="2:5" ht="12.75">
      <c r="B227" s="39">
        <v>220</v>
      </c>
      <c r="C227" s="40">
        <v>1269.86328125</v>
      </c>
      <c r="D227" s="40">
        <v>1301.8876953125</v>
      </c>
      <c r="E227" s="40">
        <v>1325.46435546875</v>
      </c>
    </row>
    <row r="228" spans="2:5" ht="12.75">
      <c r="B228" s="39">
        <v>221</v>
      </c>
      <c r="C228" s="40">
        <v>466.7221374511719</v>
      </c>
      <c r="D228" s="40">
        <v>485.9018249511719</v>
      </c>
      <c r="E228" s="40">
        <v>505.0815124511719</v>
      </c>
    </row>
    <row r="229" spans="2:5" ht="12.75">
      <c r="B229" s="39">
        <v>222</v>
      </c>
      <c r="C229" s="40">
        <v>-340.00006103515625</v>
      </c>
      <c r="D229" s="40">
        <v>-319.28515625</v>
      </c>
      <c r="E229" s="40">
        <v>-300.1611022949219</v>
      </c>
    </row>
    <row r="230" spans="2:5" ht="12.75">
      <c r="B230" s="39">
        <v>223</v>
      </c>
      <c r="C230" s="40">
        <v>1470.4862060546875</v>
      </c>
      <c r="D230" s="40">
        <v>1479.1727294921875</v>
      </c>
      <c r="E230" s="40">
        <v>1487.0140380859375</v>
      </c>
    </row>
    <row r="231" spans="2:5" ht="12.75">
      <c r="B231" s="39">
        <v>224</v>
      </c>
      <c r="C231" s="40">
        <v>1131.98291015625</v>
      </c>
      <c r="D231" s="40">
        <v>1158.6026611328125</v>
      </c>
      <c r="E231" s="40">
        <v>1184.994873046875</v>
      </c>
    </row>
    <row r="232" spans="2:5" ht="12.75">
      <c r="B232" s="39">
        <v>225</v>
      </c>
      <c r="C232" s="40">
        <v>-466.4668273925781</v>
      </c>
      <c r="D232" s="40">
        <v>-470.91552734375</v>
      </c>
      <c r="E232" s="40">
        <v>-475.85504150390625</v>
      </c>
    </row>
    <row r="233" spans="2:5" ht="12.75">
      <c r="B233" s="39">
        <v>226</v>
      </c>
      <c r="C233" s="40">
        <v>575.8927612304688</v>
      </c>
      <c r="D233" s="40">
        <v>594.8665161132812</v>
      </c>
      <c r="E233" s="40">
        <v>613.2402954101562</v>
      </c>
    </row>
    <row r="234" spans="2:5" ht="12.75">
      <c r="B234" s="39">
        <v>227</v>
      </c>
      <c r="C234" s="40">
        <v>1769.0958251953125</v>
      </c>
      <c r="D234" s="40">
        <v>1790.6197509765625</v>
      </c>
      <c r="E234" s="40">
        <v>1810.2978515625</v>
      </c>
    </row>
    <row r="235" spans="2:5" ht="12.75">
      <c r="B235" s="39">
        <v>228</v>
      </c>
      <c r="C235" s="40">
        <v>731.233154296875</v>
      </c>
      <c r="D235" s="40">
        <v>748.8306274414062</v>
      </c>
      <c r="E235" s="40">
        <v>763.4964599609375</v>
      </c>
    </row>
    <row r="236" spans="2:5" ht="12.75">
      <c r="B236" s="39">
        <v>229</v>
      </c>
      <c r="C236" s="40">
        <v>812.1027221679688</v>
      </c>
      <c r="D236" s="40">
        <v>831.6665649414062</v>
      </c>
      <c r="E236" s="40">
        <v>850.9016723632812</v>
      </c>
    </row>
    <row r="237" spans="2:5" ht="12.75">
      <c r="B237" s="39">
        <v>230</v>
      </c>
      <c r="C237" s="40">
        <v>-511.8415222167969</v>
      </c>
      <c r="D237" s="40">
        <v>-516.1284790039062</v>
      </c>
      <c r="E237" s="40">
        <v>-522.7944946289062</v>
      </c>
    </row>
    <row r="238" spans="2:5" ht="12.75">
      <c r="B238" s="39">
        <v>231</v>
      </c>
      <c r="C238" s="40">
        <v>569.361328125</v>
      </c>
      <c r="D238" s="40">
        <v>574.8729858398438</v>
      </c>
      <c r="E238" s="40">
        <v>580.3847045898438</v>
      </c>
    </row>
    <row r="239" spans="2:5" ht="12.75">
      <c r="B239" s="39">
        <v>232</v>
      </c>
      <c r="C239" s="40">
        <v>1292.598876953125</v>
      </c>
      <c r="D239" s="40">
        <v>1305.9205322265625</v>
      </c>
      <c r="E239" s="40">
        <v>1319.2421875</v>
      </c>
    </row>
    <row r="240" spans="2:5" ht="12.75">
      <c r="B240" s="39">
        <v>233</v>
      </c>
      <c r="C240" s="40">
        <v>26.865726470947266</v>
      </c>
      <c r="D240" s="40">
        <v>39.787010192871094</v>
      </c>
      <c r="E240" s="40">
        <v>47.83969497680664</v>
      </c>
    </row>
    <row r="241" spans="2:5" ht="12.75">
      <c r="B241" s="39">
        <v>234</v>
      </c>
      <c r="C241" s="40">
        <v>-203.6223602294922</v>
      </c>
      <c r="D241" s="40">
        <v>-202.71795654296875</v>
      </c>
      <c r="E241" s="40">
        <v>-203.74258422851562</v>
      </c>
    </row>
    <row r="242" spans="2:5" ht="12.75">
      <c r="B242" s="39">
        <v>235</v>
      </c>
      <c r="C242" s="40">
        <v>1442.513671875</v>
      </c>
      <c r="D242" s="40">
        <v>1471.2264404296875</v>
      </c>
      <c r="E242" s="40">
        <v>1496.2322998046875</v>
      </c>
    </row>
    <row r="243" spans="2:5" ht="12.75">
      <c r="B243" s="39">
        <v>236</v>
      </c>
      <c r="C243" s="40">
        <v>724.5853881835938</v>
      </c>
      <c r="D243" s="40">
        <v>744.0820922851562</v>
      </c>
      <c r="E243" s="40">
        <v>752.3890380859375</v>
      </c>
    </row>
    <row r="244" spans="2:5" ht="12.75">
      <c r="B244" s="39">
        <v>237</v>
      </c>
      <c r="C244" s="40">
        <v>1296.548583984375</v>
      </c>
      <c r="D244" s="40">
        <v>1320.2694091796875</v>
      </c>
      <c r="E244" s="40">
        <v>1336.640869140625</v>
      </c>
    </row>
    <row r="245" spans="2:5" ht="12.75">
      <c r="B245" s="39">
        <v>238</v>
      </c>
      <c r="C245" s="40">
        <v>-388.47613525390625</v>
      </c>
      <c r="D245" s="40">
        <v>-391.497802734375</v>
      </c>
      <c r="E245" s="40">
        <v>-398.5808410644531</v>
      </c>
    </row>
    <row r="246" spans="2:5" ht="12.75">
      <c r="B246" s="39">
        <v>239</v>
      </c>
      <c r="C246" s="40">
        <v>-509.0140380859375</v>
      </c>
      <c r="D246" s="40">
        <v>-495.3694152832031</v>
      </c>
      <c r="E246" s="40">
        <v>-484.6581726074219</v>
      </c>
    </row>
    <row r="247" spans="2:5" ht="12.75">
      <c r="B247" s="39">
        <v>240</v>
      </c>
      <c r="C247" s="40">
        <v>1109.3497314453125</v>
      </c>
      <c r="D247" s="40">
        <v>1138.1824951171875</v>
      </c>
      <c r="E247" s="40">
        <v>1164.1373291015625</v>
      </c>
    </row>
    <row r="248" spans="2:5" ht="12.75">
      <c r="B248" s="39">
        <v>241</v>
      </c>
      <c r="C248" s="40">
        <v>1850.4000244140625</v>
      </c>
      <c r="D248" s="40">
        <v>1880.311767578125</v>
      </c>
      <c r="E248" s="40">
        <v>1901.4296875</v>
      </c>
    </row>
    <row r="249" spans="2:5" ht="12.75">
      <c r="B249" s="39">
        <v>242</v>
      </c>
      <c r="C249" s="40">
        <v>1167.25927734375</v>
      </c>
      <c r="D249" s="40">
        <v>1176.1673583984375</v>
      </c>
      <c r="E249" s="40">
        <v>1181.820556640625</v>
      </c>
    </row>
    <row r="250" spans="2:5" ht="12.75">
      <c r="B250" s="39">
        <v>243</v>
      </c>
      <c r="C250" s="40">
        <v>-231.04522705078125</v>
      </c>
      <c r="D250" s="40">
        <v>-216.65737915039062</v>
      </c>
      <c r="E250" s="40">
        <v>-205.70858764648438</v>
      </c>
    </row>
    <row r="251" spans="2:5" ht="12.75">
      <c r="B251" s="39">
        <v>244</v>
      </c>
      <c r="C251" s="40">
        <v>419.7259826660156</v>
      </c>
      <c r="D251" s="40">
        <v>433.9512939453125</v>
      </c>
      <c r="E251" s="40">
        <v>445.61688232421875</v>
      </c>
    </row>
    <row r="252" spans="2:5" ht="12.75">
      <c r="B252" s="39">
        <v>245</v>
      </c>
      <c r="C252" s="40">
        <v>-79.04901885986328</v>
      </c>
      <c r="D252" s="40">
        <v>-58.348419189453125</v>
      </c>
      <c r="E252" s="40">
        <v>-39.26106262207031</v>
      </c>
    </row>
    <row r="253" spans="2:5" ht="12.75">
      <c r="B253" s="39">
        <v>246</v>
      </c>
      <c r="C253" s="40">
        <v>382.7613830566406</v>
      </c>
      <c r="D253" s="40">
        <v>391.7680969238281</v>
      </c>
      <c r="E253" s="40">
        <v>396.6392822265625</v>
      </c>
    </row>
    <row r="254" spans="2:5" ht="12.75">
      <c r="B254" s="39">
        <v>247</v>
      </c>
      <c r="C254" s="40">
        <v>1825.11181640625</v>
      </c>
      <c r="D254" s="40">
        <v>1864.486328125</v>
      </c>
      <c r="E254" s="40">
        <v>1894.7882080078125</v>
      </c>
    </row>
    <row r="255" spans="2:5" ht="12.75">
      <c r="B255" s="39">
        <v>248</v>
      </c>
      <c r="C255" s="40">
        <v>960.1826171875</v>
      </c>
      <c r="D255" s="40">
        <v>982.6134643554688</v>
      </c>
      <c r="E255" s="40">
        <v>1002.5075073242188</v>
      </c>
    </row>
    <row r="256" spans="2:5" ht="12.75">
      <c r="B256" s="39">
        <v>249</v>
      </c>
      <c r="C256" s="40">
        <v>826.604736328125</v>
      </c>
      <c r="D256" s="40">
        <v>847.783447265625</v>
      </c>
      <c r="E256" s="40">
        <v>867.8699340820312</v>
      </c>
    </row>
    <row r="257" spans="2:5" ht="12.75">
      <c r="B257" s="39">
        <v>250</v>
      </c>
      <c r="C257" s="40">
        <v>-258.65875244140625</v>
      </c>
      <c r="D257" s="40">
        <v>-251.24559020996094</v>
      </c>
      <c r="E257" s="40">
        <v>-243.83241271972656</v>
      </c>
    </row>
    <row r="258" spans="2:5" ht="12.75">
      <c r="B258" s="39">
        <v>251</v>
      </c>
      <c r="C258" s="40">
        <v>1671.953369140625</v>
      </c>
      <c r="D258" s="40">
        <v>1698.283447265625</v>
      </c>
      <c r="E258" s="40">
        <v>1722.415771484375</v>
      </c>
    </row>
    <row r="259" spans="2:5" ht="12.75">
      <c r="B259" s="39">
        <v>252</v>
      </c>
      <c r="C259" s="40">
        <v>-133.050537109375</v>
      </c>
      <c r="D259" s="40">
        <v>-129.9097442626953</v>
      </c>
      <c r="E259" s="40">
        <v>-126.76893615722656</v>
      </c>
    </row>
    <row r="260" spans="2:5" ht="12.75">
      <c r="B260" s="39">
        <v>253</v>
      </c>
      <c r="C260" s="40">
        <v>-603.9877319335938</v>
      </c>
      <c r="D260" s="40">
        <v>-588.7171630859375</v>
      </c>
      <c r="E260" s="40">
        <v>-575.8502197265625</v>
      </c>
    </row>
    <row r="261" spans="2:5" ht="12.75">
      <c r="B261" s="39">
        <v>254</v>
      </c>
      <c r="C261" s="40">
        <v>1049.00732421875</v>
      </c>
      <c r="D261" s="40">
        <v>1052.1650390625</v>
      </c>
      <c r="E261" s="40">
        <v>1054.6412353515625</v>
      </c>
    </row>
    <row r="262" spans="2:5" ht="12.75">
      <c r="B262" s="39">
        <v>255</v>
      </c>
      <c r="C262" s="40">
        <v>453.0791015625</v>
      </c>
      <c r="D262" s="40">
        <v>476.1809997558594</v>
      </c>
      <c r="E262" s="40">
        <v>495.40899658203125</v>
      </c>
    </row>
    <row r="263" spans="2:5" ht="12.75">
      <c r="B263" s="39">
        <v>256</v>
      </c>
      <c r="C263" s="40">
        <v>-457.4002685546875</v>
      </c>
      <c r="D263" s="40">
        <v>-444.64801025390625</v>
      </c>
      <c r="E263" s="40">
        <v>-431.895751953125</v>
      </c>
    </row>
    <row r="264" spans="2:5" ht="12.75">
      <c r="B264" s="39">
        <v>257</v>
      </c>
      <c r="C264" s="40">
        <v>1850.2406005859375</v>
      </c>
      <c r="D264" s="40">
        <v>1864.1373291015625</v>
      </c>
      <c r="E264" s="40">
        <v>1876.2501220703125</v>
      </c>
    </row>
    <row r="265" spans="2:5" ht="12.75">
      <c r="B265" s="39">
        <v>258</v>
      </c>
      <c r="C265" s="40">
        <v>-331.2781677246094</v>
      </c>
      <c r="D265" s="40">
        <v>-333.0205078125</v>
      </c>
      <c r="E265" s="40">
        <v>-334.7628479003906</v>
      </c>
    </row>
    <row r="266" spans="2:5" ht="12.75">
      <c r="B266" s="39">
        <v>259</v>
      </c>
      <c r="C266" s="40">
        <v>1867.8623046875</v>
      </c>
      <c r="D266" s="40">
        <v>1879.847900390625</v>
      </c>
      <c r="E266" s="40">
        <v>1887.604736328125</v>
      </c>
    </row>
    <row r="267" spans="2:5" ht="12.75">
      <c r="B267" s="39">
        <v>260</v>
      </c>
      <c r="C267" s="40">
        <v>-375.187744140625</v>
      </c>
      <c r="D267" s="40">
        <v>-361.65045166015625</v>
      </c>
      <c r="E267" s="40">
        <v>-350.0160217285156</v>
      </c>
    </row>
    <row r="268" spans="2:5" ht="12.75">
      <c r="B268" s="39">
        <v>261</v>
      </c>
      <c r="C268" s="40">
        <v>1405.910400390625</v>
      </c>
      <c r="D268" s="40">
        <v>1441.443359375</v>
      </c>
      <c r="E268" s="40">
        <v>1464.2646484375</v>
      </c>
    </row>
    <row r="269" spans="2:5" ht="12.75">
      <c r="B269" s="39">
        <v>262</v>
      </c>
      <c r="C269" s="40">
        <v>818.003662109375</v>
      </c>
      <c r="D269" s="40">
        <v>829.75732421875</v>
      </c>
      <c r="E269" s="40">
        <v>841.4672241210938</v>
      </c>
    </row>
    <row r="270" spans="2:5" ht="12.75">
      <c r="B270" s="39">
        <v>263</v>
      </c>
      <c r="C270" s="40">
        <v>-1044.16650390625</v>
      </c>
      <c r="D270" s="40">
        <v>-1046.6077880859375</v>
      </c>
      <c r="E270" s="40">
        <v>-1049.0491943359375</v>
      </c>
    </row>
    <row r="271" spans="2:5" ht="12.75">
      <c r="B271" s="39">
        <v>264</v>
      </c>
      <c r="C271" s="40">
        <v>1105.0391845703125</v>
      </c>
      <c r="D271" s="40">
        <v>1142.8399658203125</v>
      </c>
      <c r="E271" s="40">
        <v>1174.0872802734375</v>
      </c>
    </row>
    <row r="272" spans="2:5" ht="12.75">
      <c r="B272" s="39">
        <v>265</v>
      </c>
      <c r="C272" s="40">
        <v>1454.7789306640625</v>
      </c>
      <c r="D272" s="40">
        <v>1476.20263671875</v>
      </c>
      <c r="E272" s="40">
        <v>1490.433837890625</v>
      </c>
    </row>
    <row r="273" spans="2:5" ht="12.75">
      <c r="B273" s="39">
        <v>266</v>
      </c>
      <c r="C273" s="40">
        <v>153.9884796142578</v>
      </c>
      <c r="D273" s="40">
        <v>170.757568359375</v>
      </c>
      <c r="E273" s="40">
        <v>184.23922729492188</v>
      </c>
    </row>
    <row r="274" spans="2:5" ht="12.75">
      <c r="B274" s="39">
        <v>267</v>
      </c>
      <c r="C274" s="40">
        <v>895.5625610351562</v>
      </c>
      <c r="D274" s="40">
        <v>911.68994140625</v>
      </c>
      <c r="E274" s="40">
        <v>927.8172607421875</v>
      </c>
    </row>
    <row r="275" spans="2:5" ht="12.75">
      <c r="B275" s="39">
        <v>268</v>
      </c>
      <c r="C275" s="40">
        <v>1178.1690673828125</v>
      </c>
      <c r="D275" s="40">
        <v>1195.2181396484375</v>
      </c>
      <c r="E275" s="40">
        <v>1196.51708984375</v>
      </c>
    </row>
    <row r="276" spans="2:5" ht="12.75">
      <c r="B276" s="39">
        <v>269</v>
      </c>
      <c r="C276" s="40">
        <v>1165.299560546875</v>
      </c>
      <c r="D276" s="40">
        <v>1183.4276123046875</v>
      </c>
      <c r="E276" s="40">
        <v>1198.62109375</v>
      </c>
    </row>
    <row r="277" spans="2:5" ht="12.75">
      <c r="B277" s="39">
        <v>270</v>
      </c>
      <c r="C277" s="40">
        <v>-1396.14892578125</v>
      </c>
      <c r="D277" s="40">
        <v>-1399.6939697265625</v>
      </c>
      <c r="E277" s="40">
        <v>-1403.2388916015625</v>
      </c>
    </row>
    <row r="278" spans="2:5" ht="12.75">
      <c r="B278" s="39">
        <v>271</v>
      </c>
      <c r="C278" s="40">
        <v>-893.2987060546875</v>
      </c>
      <c r="D278" s="40">
        <v>-872.324951171875</v>
      </c>
      <c r="E278" s="40">
        <v>-856.1224975585938</v>
      </c>
    </row>
    <row r="279" spans="2:5" ht="12.75">
      <c r="B279" s="39">
        <v>272</v>
      </c>
      <c r="C279" s="40">
        <v>704.6616821289062</v>
      </c>
      <c r="D279" s="40">
        <v>711.4740600585938</v>
      </c>
      <c r="E279" s="40">
        <v>714.1806640625</v>
      </c>
    </row>
    <row r="280" spans="2:5" ht="12.75">
      <c r="B280" s="39">
        <v>273</v>
      </c>
      <c r="C280" s="40">
        <v>267.54443359375</v>
      </c>
      <c r="D280" s="40">
        <v>274.17669677734375</v>
      </c>
      <c r="E280" s="40">
        <v>278.4282531738281</v>
      </c>
    </row>
    <row r="281" spans="2:5" ht="12.75">
      <c r="B281" s="39">
        <v>274</v>
      </c>
      <c r="C281" s="40">
        <v>1072.0750732421875</v>
      </c>
      <c r="D281" s="40">
        <v>1082.7705078125</v>
      </c>
      <c r="E281" s="40">
        <v>1091.7880859375</v>
      </c>
    </row>
    <row r="282" spans="2:5" ht="12.75">
      <c r="B282" s="39">
        <v>275</v>
      </c>
      <c r="C282" s="40">
        <v>762.3392333984375</v>
      </c>
      <c r="D282" s="40">
        <v>801.4944458007812</v>
      </c>
      <c r="E282" s="40">
        <v>837.6424560546875</v>
      </c>
    </row>
    <row r="283" spans="2:5" ht="12.75">
      <c r="B283" s="39">
        <v>276</v>
      </c>
      <c r="C283" s="40">
        <v>-435.9209899902344</v>
      </c>
      <c r="D283" s="40">
        <v>-429.532470703125</v>
      </c>
      <c r="E283" s="40">
        <v>-423.1439514160156</v>
      </c>
    </row>
    <row r="284" spans="2:5" ht="12.75">
      <c r="B284" s="39">
        <v>277</v>
      </c>
      <c r="C284" s="40">
        <v>-216.6538848876953</v>
      </c>
      <c r="D284" s="40">
        <v>-211.73597717285156</v>
      </c>
      <c r="E284" s="40">
        <v>-206.81805419921875</v>
      </c>
    </row>
    <row r="285" spans="2:5" ht="12.75">
      <c r="B285" s="39">
        <v>278</v>
      </c>
      <c r="C285" s="40">
        <v>2263.7236328125</v>
      </c>
      <c r="D285" s="40">
        <v>2294.090087890625</v>
      </c>
      <c r="E285" s="40">
        <v>2323.453857421875</v>
      </c>
    </row>
    <row r="286" spans="2:5" ht="12.75">
      <c r="B286" s="39">
        <v>279</v>
      </c>
      <c r="C286" s="40">
        <v>507.1726379394531</v>
      </c>
      <c r="D286" s="40">
        <v>532.6301879882812</v>
      </c>
      <c r="E286" s="40">
        <v>558.087646484375</v>
      </c>
    </row>
    <row r="287" spans="2:5" ht="12.75">
      <c r="B287" s="39">
        <v>280</v>
      </c>
      <c r="C287" s="40">
        <v>124.6314926147461</v>
      </c>
      <c r="D287" s="40">
        <v>135.1880645751953</v>
      </c>
      <c r="E287" s="40">
        <v>141.57228088378906</v>
      </c>
    </row>
    <row r="288" spans="2:5" ht="12.75">
      <c r="B288" s="39">
        <v>281</v>
      </c>
      <c r="C288" s="40">
        <v>-256.2991638183594</v>
      </c>
      <c r="D288" s="40">
        <v>-251.1641082763672</v>
      </c>
      <c r="E288" s="40">
        <v>-249.6760711669922</v>
      </c>
    </row>
    <row r="289" spans="2:5" ht="12.75">
      <c r="B289" s="39">
        <v>282</v>
      </c>
      <c r="C289" s="40">
        <v>346.599853515625</v>
      </c>
      <c r="D289" s="40">
        <v>344.00079345703125</v>
      </c>
      <c r="E289" s="40">
        <v>341.4017028808594</v>
      </c>
    </row>
    <row r="290" spans="2:5" ht="12.75">
      <c r="B290" s="39">
        <v>283</v>
      </c>
      <c r="C290" s="40">
        <v>999.4569091796875</v>
      </c>
      <c r="D290" s="40">
        <v>1008.2601928710938</v>
      </c>
      <c r="E290" s="40">
        <v>1012.4149169921875</v>
      </c>
    </row>
    <row r="291" spans="2:5" ht="12.75">
      <c r="B291" s="39">
        <v>284</v>
      </c>
      <c r="C291" s="40">
        <v>-26.074369430541992</v>
      </c>
      <c r="D291" s="40">
        <v>-17.505977630615234</v>
      </c>
      <c r="E291" s="40">
        <v>-16.88442611694336</v>
      </c>
    </row>
    <row r="292" spans="2:5" ht="12.75">
      <c r="B292" s="39">
        <v>285</v>
      </c>
      <c r="C292" s="40">
        <v>-267.24700927734375</v>
      </c>
      <c r="D292" s="40">
        <v>-259.0859069824219</v>
      </c>
      <c r="E292" s="40">
        <v>-255.1465301513672</v>
      </c>
    </row>
    <row r="293" spans="2:5" ht="12.75">
      <c r="B293" s="39">
        <v>286</v>
      </c>
      <c r="C293" s="40">
        <v>530.1026000976562</v>
      </c>
      <c r="D293" s="40">
        <v>539.0706176757812</v>
      </c>
      <c r="E293" s="40">
        <v>548.03857421875</v>
      </c>
    </row>
    <row r="294" spans="2:5" ht="12.75">
      <c r="B294" s="39">
        <v>287</v>
      </c>
      <c r="C294" s="40">
        <v>1007.9237670898438</v>
      </c>
      <c r="D294" s="40">
        <v>1025.5540771484375</v>
      </c>
      <c r="E294" s="40">
        <v>1042.6156005859375</v>
      </c>
    </row>
    <row r="295" spans="2:5" ht="12.75">
      <c r="B295" s="39">
        <v>288</v>
      </c>
      <c r="C295" s="40">
        <v>98.60343170166016</v>
      </c>
      <c r="D295" s="40">
        <v>120.76232147216797</v>
      </c>
      <c r="E295" s="40">
        <v>134.44871520996094</v>
      </c>
    </row>
    <row r="296" spans="2:5" ht="12.75">
      <c r="B296" s="39">
        <v>289</v>
      </c>
      <c r="C296" s="40">
        <v>1547.769775390625</v>
      </c>
      <c r="D296" s="40">
        <v>1559.08837890625</v>
      </c>
      <c r="E296" s="40">
        <v>1570.4068603515625</v>
      </c>
    </row>
    <row r="297" spans="2:5" ht="12.75">
      <c r="B297" s="39">
        <v>290</v>
      </c>
      <c r="C297" s="40">
        <v>156.1910400390625</v>
      </c>
      <c r="D297" s="40">
        <v>160.16017150878906</v>
      </c>
      <c r="E297" s="40">
        <v>164.12928771972656</v>
      </c>
    </row>
    <row r="298" spans="2:5" ht="12.75">
      <c r="B298" s="39">
        <v>291</v>
      </c>
      <c r="C298" s="40">
        <v>746.953125</v>
      </c>
      <c r="D298" s="40">
        <v>775.4666137695312</v>
      </c>
      <c r="E298" s="40">
        <v>799.9915771484375</v>
      </c>
    </row>
    <row r="299" spans="2:5" ht="12.75">
      <c r="B299" s="39">
        <v>292</v>
      </c>
      <c r="C299" s="40">
        <v>-375.851806640625</v>
      </c>
      <c r="D299" s="40">
        <v>-378.03045654296875</v>
      </c>
      <c r="E299" s="40">
        <v>-380.356201171875</v>
      </c>
    </row>
    <row r="300" spans="2:5" ht="12.75">
      <c r="B300" s="39">
        <v>293</v>
      </c>
      <c r="C300" s="40">
        <v>-336.8561096191406</v>
      </c>
      <c r="D300" s="40">
        <v>-327.7073059082031</v>
      </c>
      <c r="E300" s="40">
        <v>-322.03131103515625</v>
      </c>
    </row>
    <row r="301" spans="2:5" ht="12.75">
      <c r="B301" s="39">
        <v>294</v>
      </c>
      <c r="C301" s="40">
        <v>1437.21337890625</v>
      </c>
      <c r="D301" s="40">
        <v>1462.185302734375</v>
      </c>
      <c r="E301" s="40">
        <v>1487.1572265625</v>
      </c>
    </row>
    <row r="302" spans="2:5" ht="12.75">
      <c r="B302" s="39">
        <v>295</v>
      </c>
      <c r="C302" s="40">
        <v>722.046630859375</v>
      </c>
      <c r="D302" s="40">
        <v>725.9688720703125</v>
      </c>
      <c r="E302" s="40">
        <v>723.2824096679688</v>
      </c>
    </row>
    <row r="303" spans="2:5" ht="12.75">
      <c r="B303" s="39">
        <v>296</v>
      </c>
      <c r="C303" s="40">
        <v>270.9183349609375</v>
      </c>
      <c r="D303" s="40">
        <v>275.3436584472656</v>
      </c>
      <c r="E303" s="40">
        <v>279.76898193359375</v>
      </c>
    </row>
    <row r="304" spans="2:5" ht="12.75">
      <c r="B304" s="39">
        <v>297</v>
      </c>
      <c r="C304" s="40">
        <v>1241.1199951171875</v>
      </c>
      <c r="D304" s="40">
        <v>1261.865966796875</v>
      </c>
      <c r="E304" s="40">
        <v>1278.80615234375</v>
      </c>
    </row>
    <row r="305" spans="2:5" ht="12.75">
      <c r="B305" s="39">
        <v>298</v>
      </c>
      <c r="C305" s="40">
        <v>-532.925048828125</v>
      </c>
      <c r="D305" s="40">
        <v>-527.3193359375</v>
      </c>
      <c r="E305" s="40">
        <v>-522.0573120117188</v>
      </c>
    </row>
    <row r="306" spans="2:5" ht="12.75">
      <c r="B306" s="39">
        <v>299</v>
      </c>
      <c r="C306" s="40">
        <v>421.5582275390625</v>
      </c>
      <c r="D306" s="40">
        <v>432.5564270019531</v>
      </c>
      <c r="E306" s="40">
        <v>443.55462646484375</v>
      </c>
    </row>
    <row r="307" spans="2:5" ht="12.75">
      <c r="B307" s="39">
        <v>300</v>
      </c>
      <c r="C307" s="40">
        <v>212.0284423828125</v>
      </c>
      <c r="D307" s="40">
        <v>217.75680541992188</v>
      </c>
      <c r="E307" s="40">
        <v>217.50428771972656</v>
      </c>
    </row>
    <row r="308" spans="2:5" ht="12.75">
      <c r="B308" s="39">
        <v>301</v>
      </c>
      <c r="C308" s="40">
        <v>397.7434387207031</v>
      </c>
      <c r="D308" s="40">
        <v>417.4658203125</v>
      </c>
      <c r="E308" s="40">
        <v>432.7945861816406</v>
      </c>
    </row>
    <row r="309" spans="2:5" ht="12.75">
      <c r="B309" s="39">
        <v>302</v>
      </c>
      <c r="C309" s="40">
        <v>-978.6512451171875</v>
      </c>
      <c r="D309" s="40">
        <v>-973.2881469726562</v>
      </c>
      <c r="E309" s="40">
        <v>-967.925048828125</v>
      </c>
    </row>
    <row r="310" spans="2:5" ht="12.75">
      <c r="B310" s="39">
        <v>303</v>
      </c>
      <c r="C310" s="40">
        <v>762.9061889648438</v>
      </c>
      <c r="D310" s="40">
        <v>781.33740234375</v>
      </c>
      <c r="E310" s="40">
        <v>794.7659301757812</v>
      </c>
    </row>
    <row r="311" spans="2:5" ht="12.75">
      <c r="B311" s="39">
        <v>304</v>
      </c>
      <c r="C311" s="40">
        <v>195.9484405517578</v>
      </c>
      <c r="D311" s="40">
        <v>213.18521118164062</v>
      </c>
      <c r="E311" s="40">
        <v>227.42733764648438</v>
      </c>
    </row>
    <row r="312" spans="2:5" ht="12.75">
      <c r="B312" s="39">
        <v>305</v>
      </c>
      <c r="C312" s="40">
        <v>2015.5052490234375</v>
      </c>
      <c r="D312" s="40">
        <v>2042.75927734375</v>
      </c>
      <c r="E312" s="40">
        <v>2062.482666015625</v>
      </c>
    </row>
    <row r="313" spans="2:5" ht="12.75">
      <c r="B313" s="39">
        <v>306</v>
      </c>
      <c r="C313" s="40">
        <v>397.968505859375</v>
      </c>
      <c r="D313" s="40">
        <v>411.0873718261719</v>
      </c>
      <c r="E313" s="40">
        <v>424.2062072753906</v>
      </c>
    </row>
    <row r="314" spans="2:5" ht="12.75">
      <c r="B314" s="39">
        <v>307</v>
      </c>
      <c r="C314" s="40">
        <v>49.4891242980957</v>
      </c>
      <c r="D314" s="40">
        <v>74.49983215332031</v>
      </c>
      <c r="E314" s="40">
        <v>99.51054382324219</v>
      </c>
    </row>
    <row r="315" spans="2:5" ht="12.75">
      <c r="B315" s="39">
        <v>308</v>
      </c>
      <c r="C315" s="40">
        <v>959.7678833007812</v>
      </c>
      <c r="D315" s="40">
        <v>980.8016967773438</v>
      </c>
      <c r="E315" s="40">
        <v>997.5352172851562</v>
      </c>
    </row>
    <row r="316" spans="2:5" ht="12.75">
      <c r="B316" s="39">
        <v>309</v>
      </c>
      <c r="C316" s="40">
        <v>673.7260131835938</v>
      </c>
      <c r="D316" s="40">
        <v>693.7539672851562</v>
      </c>
      <c r="E316" s="40">
        <v>711.7861328125</v>
      </c>
    </row>
    <row r="317" spans="2:5" ht="12.75">
      <c r="B317" s="39">
        <v>310</v>
      </c>
      <c r="C317" s="40">
        <v>-139.9906768798828</v>
      </c>
      <c r="D317" s="40">
        <v>-134.75355529785156</v>
      </c>
      <c r="E317" s="40">
        <v>-130.03041076660156</v>
      </c>
    </row>
    <row r="318" spans="2:5" ht="12.75">
      <c r="B318" s="39">
        <v>311</v>
      </c>
      <c r="C318" s="40">
        <v>1252.582275390625</v>
      </c>
      <c r="D318" s="40">
        <v>1260.6473388671875</v>
      </c>
      <c r="E318" s="40">
        <v>1268.7125244140625</v>
      </c>
    </row>
    <row r="319" spans="2:5" ht="12.75">
      <c r="B319" s="39">
        <v>312</v>
      </c>
      <c r="C319" s="40">
        <v>1850.9713134765625</v>
      </c>
      <c r="D319" s="40">
        <v>1878.1890869140625</v>
      </c>
      <c r="E319" s="40">
        <v>1903.0040283203125</v>
      </c>
    </row>
    <row r="320" spans="2:5" ht="12.75">
      <c r="B320" s="39">
        <v>313</v>
      </c>
      <c r="C320" s="40">
        <v>956.1876831054688</v>
      </c>
      <c r="D320" s="40">
        <v>954.5339965820312</v>
      </c>
      <c r="E320" s="40">
        <v>947.3870239257812</v>
      </c>
    </row>
    <row r="321" spans="2:5" ht="12.75">
      <c r="B321" s="39">
        <v>314</v>
      </c>
      <c r="C321" s="40">
        <v>123.06719970703125</v>
      </c>
      <c r="D321" s="40">
        <v>132.0021514892578</v>
      </c>
      <c r="E321" s="40">
        <v>140.9370880126953</v>
      </c>
    </row>
    <row r="322" spans="2:5" ht="12.75">
      <c r="B322" s="39">
        <v>315</v>
      </c>
      <c r="C322" s="40">
        <v>776.1400756835938</v>
      </c>
      <c r="D322" s="40">
        <v>791.9822387695312</v>
      </c>
      <c r="E322" s="40">
        <v>807.8243408203125</v>
      </c>
    </row>
    <row r="323" spans="2:5" ht="12.75">
      <c r="B323" s="39">
        <v>316</v>
      </c>
      <c r="C323" s="40">
        <v>-924.1817626953125</v>
      </c>
      <c r="D323" s="40">
        <v>-913.9403076171875</v>
      </c>
      <c r="E323" s="40">
        <v>-903.6988525390625</v>
      </c>
    </row>
    <row r="324" spans="2:5" ht="12.75">
      <c r="B324" s="39">
        <v>317</v>
      </c>
      <c r="C324" s="40">
        <v>301.09649658203125</v>
      </c>
      <c r="D324" s="40">
        <v>310.4098815917969</v>
      </c>
      <c r="E324" s="40">
        <v>316.5181579589844</v>
      </c>
    </row>
    <row r="325" spans="2:5" ht="12.75">
      <c r="B325" s="39">
        <v>318</v>
      </c>
      <c r="C325" s="40">
        <v>797.4801635742188</v>
      </c>
      <c r="D325" s="40">
        <v>818.715576171875</v>
      </c>
      <c r="E325" s="40">
        <v>830.6793823242188</v>
      </c>
    </row>
    <row r="326" spans="2:5" ht="12.75">
      <c r="B326" s="39">
        <v>319</v>
      </c>
      <c r="C326" s="40">
        <v>-708.801025390625</v>
      </c>
      <c r="D326" s="40">
        <v>-693.4506225585938</v>
      </c>
      <c r="E326" s="40">
        <v>-681.8628540039062</v>
      </c>
    </row>
    <row r="327" spans="2:5" ht="12.75">
      <c r="B327" s="39">
        <v>320</v>
      </c>
      <c r="C327" s="40">
        <v>116.47955322265625</v>
      </c>
      <c r="D327" s="40">
        <v>143.2124786376953</v>
      </c>
      <c r="E327" s="40">
        <v>161.09605407714844</v>
      </c>
    </row>
    <row r="328" spans="2:5" ht="12.75">
      <c r="B328" s="39">
        <v>321</v>
      </c>
      <c r="C328" s="40">
        <v>-186.37120056152344</v>
      </c>
      <c r="D328" s="40">
        <v>-192.81906127929688</v>
      </c>
      <c r="E328" s="40">
        <v>-199.26690673828125</v>
      </c>
    </row>
    <row r="329" spans="2:5" ht="12.75">
      <c r="B329" s="39">
        <v>322</v>
      </c>
      <c r="C329" s="40">
        <v>753.5339965820312</v>
      </c>
      <c r="D329" s="40">
        <v>776.9898681640625</v>
      </c>
      <c r="E329" s="40">
        <v>797.57568359375</v>
      </c>
    </row>
    <row r="330" spans="2:5" ht="12.75">
      <c r="B330" s="39">
        <v>323</v>
      </c>
      <c r="C330" s="40">
        <v>-461.2198486328125</v>
      </c>
      <c r="D330" s="40">
        <v>-446.01751708984375</v>
      </c>
      <c r="E330" s="40">
        <v>-434.93310546875</v>
      </c>
    </row>
    <row r="331" spans="2:5" ht="12.75">
      <c r="B331" s="39">
        <v>324</v>
      </c>
      <c r="C331" s="40">
        <v>2424.793701171875</v>
      </c>
      <c r="D331" s="40">
        <v>2455.2490234375</v>
      </c>
      <c r="E331" s="40">
        <v>2485.704345703125</v>
      </c>
    </row>
    <row r="332" spans="2:5" ht="12.75">
      <c r="B332" s="39">
        <v>325</v>
      </c>
      <c r="C332" s="40">
        <v>2180.086669921875</v>
      </c>
      <c r="D332" s="40">
        <v>2209.1630859375</v>
      </c>
      <c r="E332" s="40">
        <v>2232.93408203125</v>
      </c>
    </row>
    <row r="333" spans="2:5" ht="12.75">
      <c r="B333" s="39">
        <v>326</v>
      </c>
      <c r="C333" s="40">
        <v>-601.43798828125</v>
      </c>
      <c r="D333" s="40">
        <v>-606.250732421875</v>
      </c>
      <c r="E333" s="40">
        <v>-611.0634155273438</v>
      </c>
    </row>
    <row r="334" spans="2:5" ht="12.75">
      <c r="B334" s="39">
        <v>327</v>
      </c>
      <c r="C334" s="40">
        <v>1931.602294921875</v>
      </c>
      <c r="D334" s="40">
        <v>1955.5081787109375</v>
      </c>
      <c r="E334" s="40">
        <v>1976.135498046875</v>
      </c>
    </row>
    <row r="335" spans="2:5" ht="12.75">
      <c r="B335" s="39">
        <v>328</v>
      </c>
      <c r="C335" s="40">
        <v>847.7484130859375</v>
      </c>
      <c r="D335" s="40">
        <v>858.2570190429688</v>
      </c>
      <c r="E335" s="40">
        <v>862.5494384765625</v>
      </c>
    </row>
    <row r="336" spans="2:5" ht="12.75">
      <c r="B336" s="39">
        <v>329</v>
      </c>
      <c r="C336" s="40">
        <v>28.991161346435547</v>
      </c>
      <c r="D336" s="40">
        <v>43.89211654663086</v>
      </c>
      <c r="E336" s="40">
        <v>58.793067932128906</v>
      </c>
    </row>
    <row r="337" spans="2:5" ht="12.75">
      <c r="B337" s="39">
        <v>330</v>
      </c>
      <c r="C337" s="40">
        <v>-311.24176025390625</v>
      </c>
      <c r="D337" s="40">
        <v>-308.4786376953125</v>
      </c>
      <c r="E337" s="40">
        <v>-307.4185485839844</v>
      </c>
    </row>
    <row r="338" spans="2:5" ht="12.75">
      <c r="B338" s="39">
        <v>331</v>
      </c>
      <c r="C338" s="40">
        <v>342.0302734375</v>
      </c>
      <c r="D338" s="40">
        <v>347.244384765625</v>
      </c>
      <c r="E338" s="40">
        <v>351.7480773925781</v>
      </c>
    </row>
    <row r="339" spans="2:5" ht="12.75">
      <c r="B339" s="39">
        <v>332</v>
      </c>
      <c r="C339" s="40">
        <v>1330.154052734375</v>
      </c>
      <c r="D339" s="40">
        <v>1347.6917724609375</v>
      </c>
      <c r="E339" s="40">
        <v>1358.43408203125</v>
      </c>
    </row>
    <row r="340" spans="2:5" ht="12.75">
      <c r="B340" s="39">
        <v>333</v>
      </c>
      <c r="C340" s="40">
        <v>1186.3282470703125</v>
      </c>
      <c r="D340" s="40">
        <v>1208.36962890625</v>
      </c>
      <c r="E340" s="40">
        <v>1230.4110107421875</v>
      </c>
    </row>
    <row r="341" spans="2:5" ht="12.75">
      <c r="B341" s="39">
        <v>334</v>
      </c>
      <c r="C341" s="40">
        <v>958.4078369140625</v>
      </c>
      <c r="D341" s="40">
        <v>986.1064453125</v>
      </c>
      <c r="E341" s="40">
        <v>1013.8051147460938</v>
      </c>
    </row>
    <row r="342" spans="2:5" ht="12.75">
      <c r="B342" s="39">
        <v>335</v>
      </c>
      <c r="C342" s="40">
        <v>-554.4703979492188</v>
      </c>
      <c r="D342" s="40">
        <v>-546.2605590820312</v>
      </c>
      <c r="E342" s="40">
        <v>-545.0557250976562</v>
      </c>
    </row>
    <row r="343" spans="2:5" ht="12.75">
      <c r="B343" s="39">
        <v>336</v>
      </c>
      <c r="C343" s="40">
        <v>-1063.829345703125</v>
      </c>
      <c r="D343" s="40">
        <v>-1074.43798828125</v>
      </c>
      <c r="E343" s="40">
        <v>-1085.046630859375</v>
      </c>
    </row>
    <row r="344" spans="2:5" ht="12.75">
      <c r="B344" s="39">
        <v>337</v>
      </c>
      <c r="C344" s="40">
        <v>2386.051513671875</v>
      </c>
      <c r="D344" s="40">
        <v>2411.388427734375</v>
      </c>
      <c r="E344" s="40">
        <v>2434.508056640625</v>
      </c>
    </row>
    <row r="345" spans="2:5" ht="12.75">
      <c r="B345" s="39">
        <v>338</v>
      </c>
      <c r="C345" s="40">
        <v>1067.0361328125</v>
      </c>
      <c r="D345" s="40">
        <v>1092.6728515625</v>
      </c>
      <c r="E345" s="40">
        <v>1116.5106201171875</v>
      </c>
    </row>
    <row r="346" spans="2:5" ht="12.75">
      <c r="B346" s="39">
        <v>339</v>
      </c>
      <c r="C346" s="40">
        <v>1373.3564453125</v>
      </c>
      <c r="D346" s="40">
        <v>1404.4677734375</v>
      </c>
      <c r="E346" s="40">
        <v>1435.5791015625</v>
      </c>
    </row>
    <row r="347" spans="2:5" ht="12.75">
      <c r="B347" s="39">
        <v>340</v>
      </c>
      <c r="C347" s="40">
        <v>1510.6885986328125</v>
      </c>
      <c r="D347" s="40">
        <v>1532.7822265625</v>
      </c>
      <c r="E347" s="40">
        <v>1546.19189453125</v>
      </c>
    </row>
    <row r="348" spans="2:5" ht="12.75">
      <c r="B348" s="39">
        <v>341</v>
      </c>
      <c r="C348" s="40">
        <v>972.0803833007812</v>
      </c>
      <c r="D348" s="40">
        <v>978.4454956054688</v>
      </c>
      <c r="E348" s="40">
        <v>984.8055419921875</v>
      </c>
    </row>
    <row r="349" spans="2:5" ht="12.75">
      <c r="B349" s="39">
        <v>342</v>
      </c>
      <c r="C349" s="40">
        <v>-796.6061401367188</v>
      </c>
      <c r="D349" s="40">
        <v>-788.90869140625</v>
      </c>
      <c r="E349" s="40">
        <v>-786.720947265625</v>
      </c>
    </row>
    <row r="350" spans="2:5" ht="12.75">
      <c r="B350" s="39">
        <v>343</v>
      </c>
      <c r="C350" s="40">
        <v>217.6475372314453</v>
      </c>
      <c r="D350" s="40">
        <v>230.04537963867188</v>
      </c>
      <c r="E350" s="40">
        <v>241.58584594726562</v>
      </c>
    </row>
    <row r="351" spans="2:5" ht="12.75">
      <c r="B351" s="39">
        <v>344</v>
      </c>
      <c r="C351" s="40">
        <v>1935.1729736328125</v>
      </c>
      <c r="D351" s="40">
        <v>1952.722900390625</v>
      </c>
      <c r="E351" s="40">
        <v>1970.272705078125</v>
      </c>
    </row>
    <row r="352" spans="2:5" ht="12.75">
      <c r="B352" s="39">
        <v>345</v>
      </c>
      <c r="C352" s="40">
        <v>-1030.843017578125</v>
      </c>
      <c r="D352" s="40">
        <v>-1009.2349853515625</v>
      </c>
      <c r="E352" s="40">
        <v>-991.0869140625</v>
      </c>
    </row>
    <row r="353" spans="2:5" ht="12.75">
      <c r="B353" s="39">
        <v>346</v>
      </c>
      <c r="C353" s="40">
        <v>354.45904541015625</v>
      </c>
      <c r="D353" s="40">
        <v>370.23150634765625</v>
      </c>
      <c r="E353" s="40">
        <v>386.0039978027344</v>
      </c>
    </row>
    <row r="354" spans="2:5" ht="12.75">
      <c r="B354" s="39">
        <v>347</v>
      </c>
      <c r="C354" s="40">
        <v>-74.45891571044922</v>
      </c>
      <c r="D354" s="40">
        <v>-54.95944595336914</v>
      </c>
      <c r="E354" s="40">
        <v>-39.82102966308594</v>
      </c>
    </row>
    <row r="355" spans="2:5" ht="12.75">
      <c r="B355" s="39">
        <v>348</v>
      </c>
      <c r="C355" s="40">
        <v>1429.7154541015625</v>
      </c>
      <c r="D355" s="40">
        <v>1445.245849609375</v>
      </c>
      <c r="E355" s="40">
        <v>1458.1705322265625</v>
      </c>
    </row>
    <row r="356" spans="2:5" ht="12.75">
      <c r="B356" s="39">
        <v>349</v>
      </c>
      <c r="C356" s="40">
        <v>1982.7362060546875</v>
      </c>
      <c r="D356" s="40">
        <v>2009.205322265625</v>
      </c>
      <c r="E356" s="40">
        <v>2033.6168212890625</v>
      </c>
    </row>
    <row r="357" spans="2:5" ht="12.75">
      <c r="B357" s="39">
        <v>350</v>
      </c>
      <c r="C357" s="40">
        <v>432.95343017578125</v>
      </c>
      <c r="D357" s="40">
        <v>450.5747985839844</v>
      </c>
      <c r="E357" s="40">
        <v>463.89849853515625</v>
      </c>
    </row>
    <row r="358" spans="2:5" ht="12.75">
      <c r="B358" s="39">
        <v>351</v>
      </c>
      <c r="C358" s="40">
        <v>-78.92617797851562</v>
      </c>
      <c r="D358" s="40">
        <v>-81.480224609375</v>
      </c>
      <c r="E358" s="40">
        <v>-84.0342788696289</v>
      </c>
    </row>
    <row r="359" spans="2:5" ht="12.75">
      <c r="B359" s="39">
        <v>352</v>
      </c>
      <c r="C359" s="40">
        <v>631.9740600585938</v>
      </c>
      <c r="D359" s="40">
        <v>631.5958251953125</v>
      </c>
      <c r="E359" s="40">
        <v>626.693359375</v>
      </c>
    </row>
    <row r="360" spans="2:5" ht="12.75">
      <c r="B360" s="39">
        <v>353</v>
      </c>
      <c r="C360" s="40">
        <v>1355.94140625</v>
      </c>
      <c r="D360" s="40">
        <v>1378.63427734375</v>
      </c>
      <c r="E360" s="40">
        <v>1399.69775390625</v>
      </c>
    </row>
    <row r="361" spans="2:5" ht="12.75">
      <c r="B361" s="39">
        <v>354</v>
      </c>
      <c r="C361" s="40">
        <v>1761.4349365234375</v>
      </c>
      <c r="D361" s="40">
        <v>1788.6446533203125</v>
      </c>
      <c r="E361" s="40">
        <v>1815.8543701171875</v>
      </c>
    </row>
    <row r="362" spans="2:5" ht="12.75">
      <c r="B362" s="39">
        <v>355</v>
      </c>
      <c r="C362" s="40">
        <v>995.3369140625</v>
      </c>
      <c r="D362" s="40">
        <v>1012.9766845703125</v>
      </c>
      <c r="E362" s="40">
        <v>1030.616455078125</v>
      </c>
    </row>
    <row r="363" spans="2:5" ht="12.75">
      <c r="B363" s="39">
        <v>356</v>
      </c>
      <c r="C363" s="40">
        <v>127.33779907226562</v>
      </c>
      <c r="D363" s="40">
        <v>138.64559936523438</v>
      </c>
      <c r="E363" s="40">
        <v>149.95339965820312</v>
      </c>
    </row>
    <row r="364" spans="2:5" ht="12.75">
      <c r="B364" s="39">
        <v>357</v>
      </c>
      <c r="C364" s="40">
        <v>358.1116943359375</v>
      </c>
      <c r="D364" s="40">
        <v>378.70989990234375</v>
      </c>
      <c r="E364" s="40">
        <v>391.53668212890625</v>
      </c>
    </row>
    <row r="365" spans="2:5" ht="12.75">
      <c r="B365" s="39">
        <v>358</v>
      </c>
      <c r="C365" s="40">
        <v>1116.2464599609375</v>
      </c>
      <c r="D365" s="40">
        <v>1147.5394287109375</v>
      </c>
      <c r="E365" s="40">
        <v>1176.3089599609375</v>
      </c>
    </row>
    <row r="366" spans="2:5" ht="12.75">
      <c r="B366" s="39">
        <v>359</v>
      </c>
      <c r="C366" s="40">
        <v>538.2628173828125</v>
      </c>
      <c r="D366" s="40">
        <v>556.493896484375</v>
      </c>
      <c r="E366" s="40">
        <v>571.7184448242188</v>
      </c>
    </row>
    <row r="367" spans="2:5" ht="12.75">
      <c r="B367" s="39">
        <v>360</v>
      </c>
      <c r="C367" s="40">
        <v>822.7750244140625</v>
      </c>
      <c r="D367" s="40">
        <v>827.2003784179688</v>
      </c>
      <c r="E367" s="40">
        <v>830.8408813476562</v>
      </c>
    </row>
    <row r="368" spans="2:5" ht="12.75">
      <c r="B368" s="39">
        <v>361</v>
      </c>
      <c r="C368" s="40">
        <v>2207.248779296875</v>
      </c>
      <c r="D368" s="40">
        <v>2239.70703125</v>
      </c>
      <c r="E368" s="40">
        <v>2264.12548828125</v>
      </c>
    </row>
    <row r="369" spans="2:5" ht="12.75">
      <c r="B369" s="39">
        <v>362</v>
      </c>
      <c r="C369" s="40">
        <v>-563.9588012695312</v>
      </c>
      <c r="D369" s="40">
        <v>-552.4426879882812</v>
      </c>
      <c r="E369" s="40">
        <v>-540.9266357421875</v>
      </c>
    </row>
    <row r="370" spans="2:5" ht="12.75">
      <c r="B370" s="39">
        <v>363</v>
      </c>
      <c r="C370" s="40">
        <v>1908.588134765625</v>
      </c>
      <c r="D370" s="40">
        <v>1931.898193359375</v>
      </c>
      <c r="E370" s="40">
        <v>1955.2081298828125</v>
      </c>
    </row>
    <row r="371" spans="2:5" ht="12.75">
      <c r="B371" s="39">
        <v>364</v>
      </c>
      <c r="C371" s="40">
        <v>125.93800354003906</v>
      </c>
      <c r="D371" s="40">
        <v>135.64248657226562</v>
      </c>
      <c r="E371" s="40">
        <v>137.2690887451172</v>
      </c>
    </row>
    <row r="372" spans="2:5" ht="12.75">
      <c r="B372" s="39">
        <v>365</v>
      </c>
      <c r="C372" s="40">
        <v>854.6199951171875</v>
      </c>
      <c r="D372" s="40">
        <v>878.6902465820312</v>
      </c>
      <c r="E372" s="40">
        <v>892.2761840820312</v>
      </c>
    </row>
    <row r="373" spans="2:5" ht="12.75">
      <c r="B373" s="39">
        <v>366</v>
      </c>
      <c r="C373" s="40">
        <v>190.1034698486328</v>
      </c>
      <c r="D373" s="40">
        <v>200.08236694335938</v>
      </c>
      <c r="E373" s="40">
        <v>210.06126403808594</v>
      </c>
    </row>
    <row r="374" spans="2:5" ht="12.75">
      <c r="B374" s="39">
        <v>367</v>
      </c>
      <c r="C374" s="40">
        <v>-648.620849609375</v>
      </c>
      <c r="D374" s="40">
        <v>-645.8458862304688</v>
      </c>
      <c r="E374" s="40">
        <v>-644.59765625</v>
      </c>
    </row>
    <row r="375" spans="2:5" ht="12.75">
      <c r="B375" s="39">
        <v>368</v>
      </c>
      <c r="C375" s="40">
        <v>782.7413940429688</v>
      </c>
      <c r="D375" s="40">
        <v>796.3607177734375</v>
      </c>
      <c r="E375" s="40">
        <v>807.628173828125</v>
      </c>
    </row>
    <row r="376" spans="2:5" ht="12.75">
      <c r="B376" s="39">
        <v>369</v>
      </c>
      <c r="C376" s="40">
        <v>-50.59001541137695</v>
      </c>
      <c r="D376" s="40">
        <v>-37.302581787109375</v>
      </c>
      <c r="E376" s="40">
        <v>-29.125492095947266</v>
      </c>
    </row>
    <row r="377" spans="2:5" ht="12.75">
      <c r="B377" s="39">
        <v>370</v>
      </c>
      <c r="C377" s="40">
        <v>1421.956298828125</v>
      </c>
      <c r="D377" s="40">
        <v>1451.3914794921875</v>
      </c>
      <c r="E377" s="40">
        <v>1474.4051513671875</v>
      </c>
    </row>
    <row r="378" spans="2:5" ht="12.75">
      <c r="B378" s="39">
        <v>371</v>
      </c>
      <c r="C378" s="40">
        <v>531.1851196289062</v>
      </c>
      <c r="D378" s="40">
        <v>544.8849487304688</v>
      </c>
      <c r="E378" s="40">
        <v>558.584716796875</v>
      </c>
    </row>
    <row r="379" spans="2:5" ht="12.75">
      <c r="B379" s="39">
        <v>372</v>
      </c>
      <c r="C379" s="40">
        <v>878.2219848632812</v>
      </c>
      <c r="D379" s="40">
        <v>899.2960815429688</v>
      </c>
      <c r="E379" s="40">
        <v>920.3701171875</v>
      </c>
    </row>
    <row r="380" spans="2:5" ht="12.75">
      <c r="B380" s="39">
        <v>373</v>
      </c>
      <c r="C380" s="40">
        <v>2441.9814453125</v>
      </c>
      <c r="D380" s="40">
        <v>2463.77294921875</v>
      </c>
      <c r="E380" s="40">
        <v>2485.564697265625</v>
      </c>
    </row>
    <row r="381" spans="2:5" ht="12.75">
      <c r="B381" s="39">
        <v>374</v>
      </c>
      <c r="C381" s="40">
        <v>1381.961669921875</v>
      </c>
      <c r="D381" s="40">
        <v>1400.0316162109375</v>
      </c>
      <c r="E381" s="40">
        <v>1410.8138427734375</v>
      </c>
    </row>
    <row r="382" spans="2:5" ht="12.75">
      <c r="B382" s="39">
        <v>375</v>
      </c>
      <c r="C382" s="40">
        <v>581.7826538085938</v>
      </c>
      <c r="D382" s="40">
        <v>579.500244140625</v>
      </c>
      <c r="E382" s="40">
        <v>572.0570678710938</v>
      </c>
    </row>
    <row r="383" spans="2:5" ht="12.75">
      <c r="B383" s="39">
        <v>376</v>
      </c>
      <c r="C383" s="40">
        <v>257.26287841796875</v>
      </c>
      <c r="D383" s="40">
        <v>279.5691833496094</v>
      </c>
      <c r="E383" s="40">
        <v>301.8755187988281</v>
      </c>
    </row>
    <row r="384" spans="2:5" ht="12.75">
      <c r="B384" s="39">
        <v>377</v>
      </c>
      <c r="C384" s="40">
        <v>1869.57568359375</v>
      </c>
      <c r="D384" s="40">
        <v>1895.3177490234375</v>
      </c>
      <c r="E384" s="40">
        <v>1914.7967529296875</v>
      </c>
    </row>
    <row r="385" spans="2:5" ht="12.75">
      <c r="B385" s="39">
        <v>378</v>
      </c>
      <c r="C385" s="40">
        <v>424.6961669921875</v>
      </c>
      <c r="D385" s="40">
        <v>453.86456298828125</v>
      </c>
      <c r="E385" s="40">
        <v>483.032958984375</v>
      </c>
    </row>
    <row r="386" spans="2:5" ht="12.75">
      <c r="B386" s="39">
        <v>379</v>
      </c>
      <c r="C386" s="40">
        <v>1871.4053955078125</v>
      </c>
      <c r="D386" s="40">
        <v>1879.6651611328125</v>
      </c>
      <c r="E386" s="40">
        <v>1885.6939697265625</v>
      </c>
    </row>
    <row r="387" spans="2:5" ht="12.75">
      <c r="B387" s="39">
        <v>380</v>
      </c>
      <c r="C387" s="40">
        <v>168.4737091064453</v>
      </c>
      <c r="D387" s="40">
        <v>188.5123291015625</v>
      </c>
      <c r="E387" s="40">
        <v>208.5509490966797</v>
      </c>
    </row>
    <row r="388" spans="2:5" ht="12.75">
      <c r="B388" s="39">
        <v>381</v>
      </c>
      <c r="C388" s="40">
        <v>-80.8331298828125</v>
      </c>
      <c r="D388" s="40">
        <v>-60.32109832763672</v>
      </c>
      <c r="E388" s="40">
        <v>-39.80906677246094</v>
      </c>
    </row>
    <row r="389" spans="2:5" ht="12.75">
      <c r="B389" s="39">
        <v>382</v>
      </c>
      <c r="C389" s="40">
        <v>243.19256591796875</v>
      </c>
      <c r="D389" s="40">
        <v>263.01556396484375</v>
      </c>
      <c r="E389" s="40">
        <v>279.2454528808594</v>
      </c>
    </row>
    <row r="390" spans="2:5" ht="12.75">
      <c r="B390" s="39">
        <v>383</v>
      </c>
      <c r="C390" s="40">
        <v>1474.6522216796875</v>
      </c>
      <c r="D390" s="40">
        <v>1517.688232421875</v>
      </c>
      <c r="E390" s="40">
        <v>1554.1373291015625</v>
      </c>
    </row>
    <row r="391" spans="2:5" ht="12.75">
      <c r="B391" s="39">
        <v>384</v>
      </c>
      <c r="C391" s="40">
        <v>-83.1479263305664</v>
      </c>
      <c r="D391" s="40">
        <v>-70.41304016113281</v>
      </c>
      <c r="E391" s="40">
        <v>-60.04251480102539</v>
      </c>
    </row>
    <row r="392" spans="2:5" ht="12.75">
      <c r="B392" s="39">
        <v>385</v>
      </c>
      <c r="C392" s="40">
        <v>528.615966796875</v>
      </c>
      <c r="D392" s="40">
        <v>541.5493774414062</v>
      </c>
      <c r="E392" s="40">
        <v>551.46435546875</v>
      </c>
    </row>
    <row r="393" spans="2:5" ht="12.75">
      <c r="B393" s="39">
        <v>386</v>
      </c>
      <c r="C393" s="40">
        <v>-172.12060546875</v>
      </c>
      <c r="D393" s="40">
        <v>-157.44126892089844</v>
      </c>
      <c r="E393" s="40">
        <v>-145.99330139160156</v>
      </c>
    </row>
    <row r="394" spans="2:5" ht="12.75">
      <c r="B394" s="39">
        <v>387</v>
      </c>
      <c r="C394" s="40">
        <v>233.31231689453125</v>
      </c>
      <c r="D394" s="40">
        <v>244.17906188964844</v>
      </c>
      <c r="E394" s="40">
        <v>253.2368927001953</v>
      </c>
    </row>
    <row r="395" spans="2:5" ht="12.75">
      <c r="B395" s="39">
        <v>388</v>
      </c>
      <c r="C395" s="40">
        <v>2302.0732421875</v>
      </c>
      <c r="D395" s="40">
        <v>2339.23486328125</v>
      </c>
      <c r="E395" s="40">
        <v>2376.396240234375</v>
      </c>
    </row>
    <row r="396" spans="2:5" ht="12.75">
      <c r="B396" s="39">
        <v>389</v>
      </c>
      <c r="C396" s="40">
        <v>567.8663330078125</v>
      </c>
      <c r="D396" s="40">
        <v>593.429443359375</v>
      </c>
      <c r="E396" s="40">
        <v>618.8171997070312</v>
      </c>
    </row>
    <row r="397" spans="2:5" ht="12.75">
      <c r="B397" s="39">
        <v>390</v>
      </c>
      <c r="C397" s="40">
        <v>-661.2233276367188</v>
      </c>
      <c r="D397" s="40">
        <v>-660.6900634765625</v>
      </c>
      <c r="E397" s="40">
        <v>-660.15673828125</v>
      </c>
    </row>
    <row r="398" spans="2:5" ht="12.75">
      <c r="B398" s="39">
        <v>391</v>
      </c>
      <c r="C398" s="40">
        <v>-705.4853515625</v>
      </c>
      <c r="D398" s="40">
        <v>-710.481689453125</v>
      </c>
      <c r="E398" s="40">
        <v>-720.7088012695312</v>
      </c>
    </row>
    <row r="399" spans="2:5" ht="12.75">
      <c r="B399" s="39">
        <v>392</v>
      </c>
      <c r="C399" s="40">
        <v>620.164794921875</v>
      </c>
      <c r="D399" s="40">
        <v>638.8771362304688</v>
      </c>
      <c r="E399" s="40">
        <v>657.5894775390625</v>
      </c>
    </row>
    <row r="400" spans="2:5" ht="12.75">
      <c r="B400" s="39">
        <v>393</v>
      </c>
      <c r="C400" s="40">
        <v>-25.1781005859375</v>
      </c>
      <c r="D400" s="40">
        <v>-21.624601364135742</v>
      </c>
      <c r="E400" s="40">
        <v>-18.071102142333984</v>
      </c>
    </row>
    <row r="401" spans="2:5" ht="12.75">
      <c r="B401" s="39">
        <v>394</v>
      </c>
      <c r="C401" s="40">
        <v>1011.279296875</v>
      </c>
      <c r="D401" s="40">
        <v>1025.0491943359375</v>
      </c>
      <c r="E401" s="40">
        <v>1038.819091796875</v>
      </c>
    </row>
    <row r="402" spans="2:5" ht="12.75">
      <c r="B402" s="39">
        <v>395</v>
      </c>
      <c r="C402" s="40">
        <v>1792.6207275390625</v>
      </c>
      <c r="D402" s="40">
        <v>1822.7398681640625</v>
      </c>
      <c r="E402" s="40">
        <v>1850.618896484375</v>
      </c>
    </row>
    <row r="403" spans="2:5" ht="12.75">
      <c r="B403" s="39">
        <v>396</v>
      </c>
      <c r="C403" s="40">
        <v>442.8353271484375</v>
      </c>
      <c r="D403" s="40">
        <v>459.518798828125</v>
      </c>
      <c r="E403" s="40">
        <v>475.53082275390625</v>
      </c>
    </row>
    <row r="404" spans="2:5" ht="12.75">
      <c r="B404" s="39">
        <v>397</v>
      </c>
      <c r="C404" s="40">
        <v>823.6888427734375</v>
      </c>
      <c r="D404" s="40">
        <v>835.2276000976562</v>
      </c>
      <c r="E404" s="40">
        <v>842.2659912109375</v>
      </c>
    </row>
    <row r="405" spans="2:5" ht="12.75">
      <c r="B405" s="39">
        <v>398</v>
      </c>
      <c r="C405" s="40">
        <v>1882.4547119140625</v>
      </c>
      <c r="D405" s="40">
        <v>1907.9964599609375</v>
      </c>
      <c r="E405" s="40">
        <v>1928.7996826171875</v>
      </c>
    </row>
    <row r="406" spans="2:5" ht="12.75">
      <c r="B406" s="39">
        <v>399</v>
      </c>
      <c r="C406" s="40">
        <v>-232.6821746826172</v>
      </c>
      <c r="D406" s="40">
        <v>-219.83700561523438</v>
      </c>
      <c r="E406" s="40">
        <v>-209.62005615234375</v>
      </c>
    </row>
    <row r="407" spans="2:5" ht="12.75">
      <c r="B407" s="39">
        <v>400</v>
      </c>
      <c r="C407" s="40">
        <v>-864.870849609375</v>
      </c>
      <c r="D407" s="40">
        <v>-850.696533203125</v>
      </c>
      <c r="E407" s="40">
        <v>-838.7322998046875</v>
      </c>
    </row>
    <row r="408" spans="2:5" ht="12.75">
      <c r="B408" s="39">
        <v>401</v>
      </c>
      <c r="C408" s="40">
        <v>645.1720581054688</v>
      </c>
      <c r="D408" s="40">
        <v>661.6351928710938</v>
      </c>
      <c r="E408" s="40">
        <v>673.9566650390625</v>
      </c>
    </row>
    <row r="409" spans="2:5" ht="12.75">
      <c r="B409" s="39">
        <v>402</v>
      </c>
      <c r="C409" s="40">
        <v>1233.4715576171875</v>
      </c>
      <c r="D409" s="40">
        <v>1245.112060546875</v>
      </c>
      <c r="E409" s="40">
        <v>1256.752685546875</v>
      </c>
    </row>
    <row r="410" spans="2:5" ht="12.75">
      <c r="B410" s="39">
        <v>403</v>
      </c>
      <c r="C410" s="40">
        <v>1859.5894775390625</v>
      </c>
      <c r="D410" s="40">
        <v>1873.50927734375</v>
      </c>
      <c r="E410" s="40">
        <v>1887.42919921875</v>
      </c>
    </row>
    <row r="411" spans="2:5" ht="12.75">
      <c r="B411" s="39">
        <v>404</v>
      </c>
      <c r="C411" s="40">
        <v>-639.1701049804688</v>
      </c>
      <c r="D411" s="40">
        <v>-638.1327514648438</v>
      </c>
      <c r="E411" s="40">
        <v>-637.0953369140625</v>
      </c>
    </row>
    <row r="412" spans="2:5" ht="12.75">
      <c r="B412" s="39">
        <v>405</v>
      </c>
      <c r="C412" s="40">
        <v>-849.5734252929688</v>
      </c>
      <c r="D412" s="40">
        <v>-840.6800537109375</v>
      </c>
      <c r="E412" s="40">
        <v>-831.7866821289062</v>
      </c>
    </row>
    <row r="413" spans="2:5" ht="12.75">
      <c r="B413" s="39">
        <v>406</v>
      </c>
      <c r="C413" s="40">
        <v>-787.2282104492188</v>
      </c>
      <c r="D413" s="40">
        <v>-784.3469848632812</v>
      </c>
      <c r="E413" s="40">
        <v>-781.4656982421875</v>
      </c>
    </row>
    <row r="414" spans="2:5" ht="12.75">
      <c r="B414" s="39">
        <v>407</v>
      </c>
      <c r="C414" s="40">
        <v>396.7640075683594</v>
      </c>
      <c r="D414" s="40">
        <v>416.20635986328125</v>
      </c>
      <c r="E414" s="40">
        <v>433.48516845703125</v>
      </c>
    </row>
    <row r="415" spans="2:5" ht="12.75">
      <c r="B415" s="39">
        <v>408</v>
      </c>
      <c r="C415" s="40">
        <v>1368.88232421875</v>
      </c>
      <c r="D415" s="40">
        <v>1387.0115966796875</v>
      </c>
      <c r="E415" s="40">
        <v>1405.1409912109375</v>
      </c>
    </row>
    <row r="416" spans="2:5" ht="12.75">
      <c r="B416" s="39">
        <v>409</v>
      </c>
      <c r="C416" s="40">
        <v>1835.7918701171875</v>
      </c>
      <c r="D416" s="40">
        <v>1863.2403564453125</v>
      </c>
      <c r="E416" s="40">
        <v>1889.4276123046875</v>
      </c>
    </row>
    <row r="417" spans="2:5" ht="12.75">
      <c r="B417" s="39">
        <v>410</v>
      </c>
      <c r="C417" s="40">
        <v>1637.1185302734375</v>
      </c>
      <c r="D417" s="40">
        <v>1661.793701171875</v>
      </c>
      <c r="E417" s="40">
        <v>1685.9552001953125</v>
      </c>
    </row>
    <row r="418" spans="2:5" ht="12.75">
      <c r="B418" s="39">
        <v>411</v>
      </c>
      <c r="C418" s="40">
        <v>837.1715698242188</v>
      </c>
      <c r="D418" s="40">
        <v>850.9095458984375</v>
      </c>
      <c r="E418" s="40">
        <v>864.6474609375</v>
      </c>
    </row>
    <row r="419" spans="2:5" ht="12.75">
      <c r="B419" s="39">
        <v>412</v>
      </c>
      <c r="C419" s="40">
        <v>1374.0606689453125</v>
      </c>
      <c r="D419" s="40">
        <v>1389.9005126953125</v>
      </c>
      <c r="E419" s="40">
        <v>1405.740234375</v>
      </c>
    </row>
    <row r="420" spans="2:5" ht="12.75">
      <c r="B420" s="39">
        <v>413</v>
      </c>
      <c r="C420" s="40">
        <v>-193.29217529296875</v>
      </c>
      <c r="D420" s="40">
        <v>-183.87646484375</v>
      </c>
      <c r="E420" s="40">
        <v>-178.24893188476562</v>
      </c>
    </row>
    <row r="421" spans="2:5" ht="12.75">
      <c r="B421" s="39">
        <v>414</v>
      </c>
      <c r="C421" s="40">
        <v>-627.7581176757812</v>
      </c>
      <c r="D421" s="40">
        <v>-602.4581298828125</v>
      </c>
      <c r="E421" s="40">
        <v>-584.7234497070312</v>
      </c>
    </row>
    <row r="422" spans="2:5" ht="12.75">
      <c r="B422" s="39">
        <v>415</v>
      </c>
      <c r="C422" s="40">
        <v>2920.5068359375</v>
      </c>
      <c r="D422" s="40">
        <v>2962.33251953125</v>
      </c>
      <c r="E422" s="40">
        <v>2995.412109375</v>
      </c>
    </row>
    <row r="423" spans="2:5" ht="12.75">
      <c r="B423" s="39">
        <v>416</v>
      </c>
      <c r="C423" s="40">
        <v>1426.7464599609375</v>
      </c>
      <c r="D423" s="40">
        <v>1440.9610595703125</v>
      </c>
      <c r="E423" s="40">
        <v>1452.6292724609375</v>
      </c>
    </row>
    <row r="424" spans="2:5" ht="12.75">
      <c r="B424" s="39">
        <v>417</v>
      </c>
      <c r="C424" s="40">
        <v>-1047.1602783203125</v>
      </c>
      <c r="D424" s="40">
        <v>-1050.96240234375</v>
      </c>
      <c r="E424" s="40">
        <v>-1054.764404296875</v>
      </c>
    </row>
    <row r="425" spans="2:5" ht="12.75">
      <c r="B425" s="39">
        <v>418</v>
      </c>
      <c r="C425" s="40">
        <v>744.5844116210938</v>
      </c>
      <c r="D425" s="40">
        <v>764.078857421875</v>
      </c>
      <c r="E425" s="40">
        <v>781.05322265625</v>
      </c>
    </row>
    <row r="426" spans="2:5" ht="12.75">
      <c r="B426" s="39">
        <v>419</v>
      </c>
      <c r="C426" s="40">
        <v>-599.4779052734375</v>
      </c>
      <c r="D426" s="40">
        <v>-595.3297729492188</v>
      </c>
      <c r="E426" s="40">
        <v>-594.639892578125</v>
      </c>
    </row>
    <row r="427" spans="2:5" ht="12.75">
      <c r="B427" s="39">
        <v>420</v>
      </c>
      <c r="C427" s="40">
        <v>536.5379638671875</v>
      </c>
      <c r="D427" s="40">
        <v>546.6035766601562</v>
      </c>
      <c r="E427" s="40">
        <v>555.6204833984375</v>
      </c>
    </row>
    <row r="428" spans="2:5" ht="12.75">
      <c r="B428" s="39">
        <v>421</v>
      </c>
      <c r="C428" s="40">
        <v>1426.220947265625</v>
      </c>
      <c r="D428" s="40">
        <v>1445.1009521484375</v>
      </c>
      <c r="E428" s="40">
        <v>1461.995849609375</v>
      </c>
    </row>
    <row r="429" spans="2:5" ht="12.75">
      <c r="B429" s="39">
        <v>422</v>
      </c>
      <c r="C429" s="40">
        <v>2276.461669921875</v>
      </c>
      <c r="D429" s="40">
        <v>2309.713134765625</v>
      </c>
      <c r="E429" s="40">
        <v>2337.47998046875</v>
      </c>
    </row>
    <row r="430" spans="2:5" ht="12.75">
      <c r="B430" s="39">
        <v>423</v>
      </c>
      <c r="C430" s="40">
        <v>0.9372334480285645</v>
      </c>
      <c r="D430" s="40">
        <v>1.4444817304611206</v>
      </c>
      <c r="E430" s="40">
        <v>-2.032661199569702</v>
      </c>
    </row>
    <row r="431" spans="2:5" ht="12.75">
      <c r="B431" s="39">
        <v>424</v>
      </c>
      <c r="C431" s="40">
        <v>2390.111328125</v>
      </c>
      <c r="D431" s="40">
        <v>2417.315185546875</v>
      </c>
      <c r="E431" s="40">
        <v>2441.458251953125</v>
      </c>
    </row>
    <row r="432" spans="2:5" ht="12.75">
      <c r="B432" s="39">
        <v>425</v>
      </c>
      <c r="C432" s="40">
        <v>1218.436767578125</v>
      </c>
      <c r="D432" s="40">
        <v>1250.0489501953125</v>
      </c>
      <c r="E432" s="40">
        <v>1278.67529296875</v>
      </c>
    </row>
    <row r="433" spans="2:5" ht="12.75">
      <c r="B433" s="39">
        <v>426</v>
      </c>
      <c r="C433" s="40">
        <v>138.5306396484375</v>
      </c>
      <c r="D433" s="40">
        <v>145.3786163330078</v>
      </c>
      <c r="E433" s="40">
        <v>146.86624145507812</v>
      </c>
    </row>
    <row r="434" spans="2:5" ht="12.75">
      <c r="B434" s="39">
        <v>427</v>
      </c>
      <c r="C434" s="40">
        <v>107.34777069091797</v>
      </c>
      <c r="D434" s="40">
        <v>112.41062927246094</v>
      </c>
      <c r="E434" s="40">
        <v>111.54244232177734</v>
      </c>
    </row>
    <row r="435" spans="2:5" ht="12.75">
      <c r="B435" s="39">
        <v>428</v>
      </c>
      <c r="C435" s="40">
        <v>859.2093505859375</v>
      </c>
      <c r="D435" s="40">
        <v>867.9105834960938</v>
      </c>
      <c r="E435" s="40">
        <v>872.4974365234375</v>
      </c>
    </row>
    <row r="436" spans="2:5" ht="12.75">
      <c r="B436" s="39">
        <v>429</v>
      </c>
      <c r="C436" s="40">
        <v>56.718345642089844</v>
      </c>
      <c r="D436" s="40">
        <v>76.63574981689453</v>
      </c>
      <c r="E436" s="40">
        <v>96.55314636230469</v>
      </c>
    </row>
    <row r="437" spans="2:5" ht="12.75">
      <c r="B437" s="39">
        <v>430</v>
      </c>
      <c r="C437" s="40">
        <v>691.22021484375</v>
      </c>
      <c r="D437" s="40">
        <v>697.9727783203125</v>
      </c>
      <c r="E437" s="40">
        <v>703.66357421875</v>
      </c>
    </row>
    <row r="438" spans="2:5" ht="12.75">
      <c r="B438" s="39">
        <v>431</v>
      </c>
      <c r="C438" s="40">
        <v>399.2103576660156</v>
      </c>
      <c r="D438" s="40">
        <v>407.81494140625</v>
      </c>
      <c r="E438" s="40">
        <v>413.2214050292969</v>
      </c>
    </row>
    <row r="439" spans="2:5" ht="12.75">
      <c r="B439" s="39">
        <v>432</v>
      </c>
      <c r="C439" s="40">
        <v>1213.3306884765625</v>
      </c>
      <c r="D439" s="40">
        <v>1235.04296875</v>
      </c>
      <c r="E439" s="40">
        <v>1256.7552490234375</v>
      </c>
    </row>
    <row r="440" spans="2:5" ht="12.75">
      <c r="B440" s="39">
        <v>433</v>
      </c>
      <c r="C440" s="40">
        <v>1104.5283203125</v>
      </c>
      <c r="D440" s="40">
        <v>1117.5626220703125</v>
      </c>
      <c r="E440" s="40">
        <v>1129.398193359375</v>
      </c>
    </row>
    <row r="441" spans="2:5" ht="12.75">
      <c r="B441" s="39">
        <v>434</v>
      </c>
      <c r="C441" s="40">
        <v>476.4255065917969</v>
      </c>
      <c r="D441" s="40">
        <v>497.0584411621094</v>
      </c>
      <c r="E441" s="40">
        <v>515.250244140625</v>
      </c>
    </row>
    <row r="442" spans="2:5" ht="12.75">
      <c r="B442" s="39">
        <v>435</v>
      </c>
      <c r="C442" s="40">
        <v>-1255.8702392578125</v>
      </c>
      <c r="D442" s="40">
        <v>-1268.728759765625</v>
      </c>
      <c r="E442" s="40">
        <v>-1283.967041015625</v>
      </c>
    </row>
    <row r="443" spans="2:5" ht="12.75">
      <c r="B443" s="39">
        <v>436</v>
      </c>
      <c r="C443" s="40">
        <v>1693.69091796875</v>
      </c>
      <c r="D443" s="40">
        <v>1725.730224609375</v>
      </c>
      <c r="E443" s="40">
        <v>1750.805908203125</v>
      </c>
    </row>
    <row r="444" spans="2:5" ht="12.75">
      <c r="B444" s="39">
        <v>437</v>
      </c>
      <c r="C444" s="40">
        <v>921.2360229492188</v>
      </c>
      <c r="D444" s="40">
        <v>946.2224731445312</v>
      </c>
      <c r="E444" s="40">
        <v>965.4664306640625</v>
      </c>
    </row>
    <row r="445" spans="2:5" ht="12.75">
      <c r="B445" s="39">
        <v>438</v>
      </c>
      <c r="C445" s="40">
        <v>153.29806518554688</v>
      </c>
      <c r="D445" s="40">
        <v>165.352294921875</v>
      </c>
      <c r="E445" s="40">
        <v>176.35304260253906</v>
      </c>
    </row>
    <row r="446" spans="2:5" ht="12.75">
      <c r="B446" s="39">
        <v>439</v>
      </c>
      <c r="C446" s="40">
        <v>1273.3531494140625</v>
      </c>
      <c r="D446" s="40">
        <v>1297.79443359375</v>
      </c>
      <c r="E446" s="40">
        <v>1315.5250244140625</v>
      </c>
    </row>
    <row r="447" spans="2:5" ht="12.75">
      <c r="B447" s="39">
        <v>440</v>
      </c>
      <c r="C447" s="40">
        <v>1160.20654296875</v>
      </c>
      <c r="D447" s="40">
        <v>1183.69287109375</v>
      </c>
      <c r="E447" s="40">
        <v>1206.36474609375</v>
      </c>
    </row>
    <row r="448" spans="2:5" ht="12.75">
      <c r="B448" s="39">
        <v>441</v>
      </c>
      <c r="C448" s="40">
        <v>1559.521240234375</v>
      </c>
      <c r="D448" s="40">
        <v>1585.2197265625</v>
      </c>
      <c r="E448" s="40">
        <v>1610.918212890625</v>
      </c>
    </row>
    <row r="449" spans="2:5" ht="12.75">
      <c r="B449" s="39">
        <v>442</v>
      </c>
      <c r="C449" s="40">
        <v>-228.54373168945312</v>
      </c>
      <c r="D449" s="40">
        <v>-221.54287719726562</v>
      </c>
      <c r="E449" s="40">
        <v>-216.27395629882812</v>
      </c>
    </row>
    <row r="450" spans="2:5" ht="12.75">
      <c r="B450" s="39">
        <v>443</v>
      </c>
      <c r="C450" s="40">
        <v>648.61376953125</v>
      </c>
      <c r="D450" s="40">
        <v>657.4357299804688</v>
      </c>
      <c r="E450" s="40">
        <v>665.9976806640625</v>
      </c>
    </row>
    <row r="451" spans="2:5" ht="12.75">
      <c r="B451" s="39">
        <v>444</v>
      </c>
      <c r="C451" s="40">
        <v>123.62552642822266</v>
      </c>
      <c r="D451" s="40">
        <v>142.70945739746094</v>
      </c>
      <c r="E451" s="40">
        <v>157.42010498046875</v>
      </c>
    </row>
    <row r="452" spans="2:5" ht="12.75">
      <c r="B452" s="39">
        <v>445</v>
      </c>
      <c r="C452" s="40">
        <v>282.0601501464844</v>
      </c>
      <c r="D452" s="40">
        <v>296.0506896972656</v>
      </c>
      <c r="E452" s="40">
        <v>310.0412292480469</v>
      </c>
    </row>
    <row r="453" spans="2:5" ht="12.75">
      <c r="B453" s="39">
        <v>446</v>
      </c>
      <c r="C453" s="40">
        <v>954.0076293945312</v>
      </c>
      <c r="D453" s="40">
        <v>963.8621826171875</v>
      </c>
      <c r="E453" s="40">
        <v>973.7167358398438</v>
      </c>
    </row>
    <row r="454" spans="2:5" ht="12.75">
      <c r="B454" s="39">
        <v>447</v>
      </c>
      <c r="C454" s="40">
        <v>855.9120483398438</v>
      </c>
      <c r="D454" s="40">
        <v>873.720703125</v>
      </c>
      <c r="E454" s="40">
        <v>891.529296875</v>
      </c>
    </row>
    <row r="455" spans="2:5" ht="12.75">
      <c r="B455" s="39">
        <v>448</v>
      </c>
      <c r="C455" s="40">
        <v>-315.2780456542969</v>
      </c>
      <c r="D455" s="40">
        <v>-311.33392333984375</v>
      </c>
      <c r="E455" s="40">
        <v>-307.38983154296875</v>
      </c>
    </row>
    <row r="456" spans="2:5" ht="12.75">
      <c r="B456" s="39">
        <v>449</v>
      </c>
      <c r="C456" s="40">
        <v>2662.2412109375</v>
      </c>
      <c r="D456" s="40">
        <v>2710.194580078125</v>
      </c>
      <c r="E456" s="40">
        <v>2758.147705078125</v>
      </c>
    </row>
    <row r="457" spans="2:5" ht="12.75">
      <c r="B457" s="39">
        <v>450</v>
      </c>
      <c r="C457" s="40">
        <v>1522.7818603515625</v>
      </c>
      <c r="D457" s="40">
        <v>1564.5023193359375</v>
      </c>
      <c r="E457" s="40">
        <v>1603.2369384765625</v>
      </c>
    </row>
    <row r="458" spans="2:5" ht="12.75">
      <c r="B458" s="39">
        <v>451</v>
      </c>
      <c r="C458" s="40">
        <v>2234.682373046875</v>
      </c>
      <c r="D458" s="40">
        <v>2262.8447265625</v>
      </c>
      <c r="E458" s="40">
        <v>2286.63818359375</v>
      </c>
    </row>
    <row r="459" spans="2:5" ht="12.75">
      <c r="B459" s="39">
        <v>452</v>
      </c>
      <c r="C459" s="40">
        <v>1435.6878662109375</v>
      </c>
      <c r="D459" s="40">
        <v>1471.5550537109375</v>
      </c>
      <c r="E459" s="40">
        <v>1496.3665771484375</v>
      </c>
    </row>
    <row r="460" spans="2:5" ht="12.75">
      <c r="B460" s="39">
        <v>453</v>
      </c>
      <c r="C460" s="40">
        <v>253.38897705078125</v>
      </c>
      <c r="D460" s="40">
        <v>268.74029541015625</v>
      </c>
      <c r="E460" s="40">
        <v>279.4372863769531</v>
      </c>
    </row>
    <row r="461" spans="2:5" ht="12.75">
      <c r="B461" s="39">
        <v>454</v>
      </c>
      <c r="C461" s="40">
        <v>-925.7760009765625</v>
      </c>
      <c r="D461" s="40">
        <v>-917.0643310546875</v>
      </c>
      <c r="E461" s="40">
        <v>-914.9797973632812</v>
      </c>
    </row>
    <row r="462" spans="2:5" ht="12.75">
      <c r="B462" s="39">
        <v>455</v>
      </c>
      <c r="C462" s="40">
        <v>1207.371826171875</v>
      </c>
      <c r="D462" s="40">
        <v>1228.3271484375</v>
      </c>
      <c r="E462" s="40">
        <v>1233.778564453125</v>
      </c>
    </row>
    <row r="463" spans="2:5" ht="12.75">
      <c r="B463" s="39">
        <v>456</v>
      </c>
      <c r="C463" s="40">
        <v>1965.0792236328125</v>
      </c>
      <c r="D463" s="40">
        <v>2006.0439453125</v>
      </c>
      <c r="E463" s="40">
        <v>2046.1929931640625</v>
      </c>
    </row>
    <row r="464" spans="2:5" ht="12.75">
      <c r="B464" s="39">
        <v>457</v>
      </c>
      <c r="C464" s="40">
        <v>2090.597412109375</v>
      </c>
      <c r="D464" s="40">
        <v>2121.071533203125</v>
      </c>
      <c r="E464" s="40">
        <v>2151.545654296875</v>
      </c>
    </row>
    <row r="465" spans="2:5" ht="12.75">
      <c r="B465" s="39">
        <v>458</v>
      </c>
      <c r="C465" s="40">
        <v>-22.99712371826172</v>
      </c>
      <c r="D465" s="40">
        <v>-6.8448052406311035</v>
      </c>
      <c r="E465" s="40">
        <v>1.4544868469238281</v>
      </c>
    </row>
    <row r="466" spans="2:5" ht="12.75">
      <c r="B466" s="39">
        <v>459</v>
      </c>
      <c r="C466" s="40">
        <v>1627.7752685546875</v>
      </c>
      <c r="D466" s="40">
        <v>1669.56396484375</v>
      </c>
      <c r="E466" s="40">
        <v>1700.9515380859375</v>
      </c>
    </row>
    <row r="467" spans="2:5" ht="12.75">
      <c r="B467" s="39">
        <v>460</v>
      </c>
      <c r="C467" s="40">
        <v>2860.510986328125</v>
      </c>
      <c r="D467" s="40">
        <v>2900</v>
      </c>
      <c r="E467" s="40">
        <v>2939.489013671875</v>
      </c>
    </row>
    <row r="468" spans="2:5" ht="12.75">
      <c r="B468" s="39">
        <v>461</v>
      </c>
      <c r="C468" s="40">
        <v>501.2948913574219</v>
      </c>
      <c r="D468" s="40">
        <v>522.011474609375</v>
      </c>
      <c r="E468" s="40">
        <v>537.6048583984375</v>
      </c>
    </row>
    <row r="469" spans="2:5" ht="12.75">
      <c r="B469" s="39">
        <v>462</v>
      </c>
      <c r="C469" s="40">
        <v>863.23583984375</v>
      </c>
      <c r="D469" s="40">
        <v>881.5816650390625</v>
      </c>
      <c r="E469" s="40">
        <v>892.773193359375</v>
      </c>
    </row>
    <row r="470" spans="2:5" ht="12.75">
      <c r="B470" s="39">
        <v>463</v>
      </c>
      <c r="C470" s="40">
        <v>1610.778564453125</v>
      </c>
      <c r="D470" s="40">
        <v>1641.8004150390625</v>
      </c>
      <c r="E470" s="40">
        <v>1665.2557373046875</v>
      </c>
    </row>
    <row r="471" spans="2:5" ht="12.75">
      <c r="B471" s="39">
        <v>464</v>
      </c>
      <c r="C471" s="40">
        <v>1897.2962646484375</v>
      </c>
      <c r="D471" s="40">
        <v>1915.4898681640625</v>
      </c>
      <c r="E471" s="40">
        <v>1933.6834716796875</v>
      </c>
    </row>
    <row r="472" spans="2:5" ht="12.75">
      <c r="B472" s="39">
        <v>465</v>
      </c>
      <c r="C472" s="40">
        <v>1196.64013671875</v>
      </c>
      <c r="D472" s="40">
        <v>1202.86474609375</v>
      </c>
      <c r="E472" s="40">
        <v>1209.08935546875</v>
      </c>
    </row>
    <row r="473" spans="2:5" ht="12.75">
      <c r="B473" s="39">
        <v>466</v>
      </c>
      <c r="C473" s="40">
        <v>309.604248046875</v>
      </c>
      <c r="D473" s="40">
        <v>313.05517578125</v>
      </c>
      <c r="E473" s="40">
        <v>312.2857666015625</v>
      </c>
    </row>
    <row r="474" spans="2:5" ht="12.75">
      <c r="B474" s="39">
        <v>467</v>
      </c>
      <c r="C474" s="40">
        <v>1688.14794921875</v>
      </c>
      <c r="D474" s="40">
        <v>1718.9703369140625</v>
      </c>
      <c r="E474" s="40">
        <v>1749.7926025390625</v>
      </c>
    </row>
    <row r="475" spans="2:5" ht="12.75">
      <c r="B475" s="39">
        <v>468</v>
      </c>
      <c r="C475" s="40">
        <v>-193.88038635253906</v>
      </c>
      <c r="D475" s="40">
        <v>-174.6070556640625</v>
      </c>
      <c r="E475" s="40">
        <v>-155.33370971679688</v>
      </c>
    </row>
    <row r="476" spans="2:5" ht="12.75">
      <c r="B476" s="39">
        <v>469</v>
      </c>
      <c r="C476" s="40">
        <v>390.1189880371094</v>
      </c>
      <c r="D476" s="40">
        <v>397.197998046875</v>
      </c>
      <c r="E476" s="40">
        <v>402.018310546875</v>
      </c>
    </row>
    <row r="477" spans="2:5" ht="12.75">
      <c r="B477" s="39">
        <v>470</v>
      </c>
      <c r="C477" s="40">
        <v>227.1389617919922</v>
      </c>
      <c r="D477" s="40">
        <v>243.18601989746094</v>
      </c>
      <c r="E477" s="40">
        <v>257.22076416015625</v>
      </c>
    </row>
    <row r="478" spans="2:5" ht="12.75">
      <c r="B478" s="39">
        <v>471</v>
      </c>
      <c r="C478" s="40">
        <v>-0.2659425735473633</v>
      </c>
      <c r="D478" s="40">
        <v>22.958406448364258</v>
      </c>
      <c r="E478" s="40">
        <v>46.18275833129883</v>
      </c>
    </row>
    <row r="479" spans="2:5" ht="12.75">
      <c r="B479" s="39">
        <v>472</v>
      </c>
      <c r="C479" s="40">
        <v>244.66439819335938</v>
      </c>
      <c r="D479" s="40">
        <v>261.8552551269531</v>
      </c>
      <c r="E479" s="40">
        <v>278.2056579589844</v>
      </c>
    </row>
    <row r="480" spans="2:5" ht="12.75">
      <c r="B480" s="39">
        <v>473</v>
      </c>
      <c r="C480" s="40">
        <v>-1063.9852294921875</v>
      </c>
      <c r="D480" s="40">
        <v>-1066.9857177734375</v>
      </c>
      <c r="E480" s="40">
        <v>-1069.986328125</v>
      </c>
    </row>
    <row r="481" spans="2:5" ht="12.75">
      <c r="B481" s="39">
        <v>474</v>
      </c>
      <c r="C481" s="40">
        <v>1140.403076171875</v>
      </c>
      <c r="D481" s="40">
        <v>1161.34033203125</v>
      </c>
      <c r="E481" s="40">
        <v>1180.7301025390625</v>
      </c>
    </row>
    <row r="482" spans="2:5" ht="12.75">
      <c r="B482" s="39">
        <v>475</v>
      </c>
      <c r="C482" s="40">
        <v>-804.7228393554688</v>
      </c>
      <c r="D482" s="40">
        <v>-806.0084838867188</v>
      </c>
      <c r="E482" s="40">
        <v>-807.2941284179688</v>
      </c>
    </row>
    <row r="483" spans="2:5" ht="12.75">
      <c r="B483" s="39">
        <v>476</v>
      </c>
      <c r="C483" s="40">
        <v>-2473.383056640625</v>
      </c>
      <c r="D483" s="40">
        <v>-2485.7705078125</v>
      </c>
      <c r="E483" s="40">
        <v>-2498.157958984375</v>
      </c>
    </row>
    <row r="484" spans="2:5" ht="12.75">
      <c r="B484" s="39">
        <v>477</v>
      </c>
      <c r="C484" s="40">
        <v>131.50328063964844</v>
      </c>
      <c r="D484" s="40">
        <v>131.42796325683594</v>
      </c>
      <c r="E484" s="40">
        <v>127.86270904541016</v>
      </c>
    </row>
    <row r="485" spans="2:5" ht="12.75">
      <c r="B485" s="39">
        <v>478</v>
      </c>
      <c r="C485" s="40">
        <v>375.00994873046875</v>
      </c>
      <c r="D485" s="40">
        <v>397.9616394042969</v>
      </c>
      <c r="E485" s="40">
        <v>413.15631103515625</v>
      </c>
    </row>
    <row r="486" spans="2:5" ht="12.75">
      <c r="B486" s="39">
        <v>479</v>
      </c>
      <c r="C486" s="40">
        <v>1283.7374267578125</v>
      </c>
      <c r="D486" s="40">
        <v>1313.3553466796875</v>
      </c>
      <c r="E486" s="40">
        <v>1337.0185546875</v>
      </c>
    </row>
    <row r="487" spans="2:5" ht="12.75">
      <c r="B487" s="39">
        <v>480</v>
      </c>
      <c r="C487" s="40">
        <v>2873.05419921875</v>
      </c>
      <c r="D487" s="40">
        <v>2909.150146484375</v>
      </c>
      <c r="E487" s="40">
        <v>2935.797119140625</v>
      </c>
    </row>
    <row r="488" spans="2:5" ht="12.75">
      <c r="B488" s="39">
        <v>481</v>
      </c>
      <c r="C488" s="40">
        <v>-119.04181671142578</v>
      </c>
      <c r="D488" s="40">
        <v>-112.75601196289062</v>
      </c>
      <c r="E488" s="40">
        <v>-107.62616729736328</v>
      </c>
    </row>
    <row r="489" spans="2:5" ht="12.75">
      <c r="B489" s="39">
        <v>482</v>
      </c>
      <c r="C489" s="40">
        <v>2832.027587890625</v>
      </c>
      <c r="D489" s="40">
        <v>2861.460205078125</v>
      </c>
      <c r="E489" s="40">
        <v>2890.892822265625</v>
      </c>
    </row>
    <row r="490" spans="2:5" ht="12.75">
      <c r="B490" s="39">
        <v>483</v>
      </c>
      <c r="C490" s="40">
        <v>621.767578125</v>
      </c>
      <c r="D490" s="40">
        <v>644.2061157226562</v>
      </c>
      <c r="E490" s="40">
        <v>661.4468383789062</v>
      </c>
    </row>
    <row r="491" spans="2:5" ht="12.75">
      <c r="B491" s="39">
        <v>484</v>
      </c>
      <c r="C491" s="40">
        <v>299.343994140625</v>
      </c>
      <c r="D491" s="40">
        <v>297.31427001953125</v>
      </c>
      <c r="E491" s="40">
        <v>291.200439453125</v>
      </c>
    </row>
    <row r="492" spans="2:5" ht="12.75">
      <c r="B492" s="39">
        <v>485</v>
      </c>
      <c r="C492" s="40">
        <v>2090.19482421875</v>
      </c>
      <c r="D492" s="40">
        <v>2114.07861328125</v>
      </c>
      <c r="E492" s="40">
        <v>2135.04052734375</v>
      </c>
    </row>
    <row r="493" spans="2:5" ht="12.75">
      <c r="B493" s="39">
        <v>486</v>
      </c>
      <c r="C493" s="40">
        <v>541.3657836914062</v>
      </c>
      <c r="D493" s="40">
        <v>570.5824584960938</v>
      </c>
      <c r="E493" s="40">
        <v>598.0499267578125</v>
      </c>
    </row>
    <row r="494" spans="2:5" ht="12.75">
      <c r="B494" s="39">
        <v>487</v>
      </c>
      <c r="C494" s="40">
        <v>-1124.4656982421875</v>
      </c>
      <c r="D494" s="40">
        <v>-1123.5284423828125</v>
      </c>
      <c r="E494" s="40">
        <v>-1126.5361328125</v>
      </c>
    </row>
    <row r="495" spans="2:5" ht="12.75">
      <c r="B495" s="39">
        <v>488</v>
      </c>
      <c r="C495" s="40">
        <v>1623.9697265625</v>
      </c>
      <c r="D495" s="40">
        <v>1652.433837890625</v>
      </c>
      <c r="E495" s="40">
        <v>1680.8978271484375</v>
      </c>
    </row>
    <row r="496" spans="2:5" ht="12.75">
      <c r="B496" s="39">
        <v>489</v>
      </c>
      <c r="C496" s="40">
        <v>-50.692081451416016</v>
      </c>
      <c r="D496" s="40">
        <v>-36.343849182128906</v>
      </c>
      <c r="E496" s="40">
        <v>-21.99561882019043</v>
      </c>
    </row>
    <row r="497" spans="2:5" ht="12.75">
      <c r="B497" s="39">
        <v>490</v>
      </c>
      <c r="C497" s="40">
        <v>1259.66748046875</v>
      </c>
      <c r="D497" s="40">
        <v>1296.875</v>
      </c>
      <c r="E497" s="40">
        <v>1327.586181640625</v>
      </c>
    </row>
    <row r="498" spans="2:5" ht="12.75">
      <c r="B498" s="39">
        <v>491</v>
      </c>
      <c r="C498" s="40">
        <v>192.36602783203125</v>
      </c>
      <c r="D498" s="40">
        <v>195.4741973876953</v>
      </c>
      <c r="E498" s="40">
        <v>198.58238220214844</v>
      </c>
    </row>
    <row r="499" spans="2:5" ht="12.75">
      <c r="B499" s="39">
        <v>492</v>
      </c>
      <c r="C499" s="40">
        <v>491.0770263671875</v>
      </c>
      <c r="D499" s="40">
        <v>495.670654296875</v>
      </c>
      <c r="E499" s="40">
        <v>496.2861633300781</v>
      </c>
    </row>
    <row r="500" spans="2:5" ht="12.75">
      <c r="B500" s="39">
        <v>493</v>
      </c>
      <c r="C500" s="40">
        <v>306.93035888671875</v>
      </c>
      <c r="D500" s="40">
        <v>312.22869873046875</v>
      </c>
      <c r="E500" s="40">
        <v>316.8151550292969</v>
      </c>
    </row>
    <row r="501" spans="2:5" ht="12.75">
      <c r="B501" s="39">
        <v>494</v>
      </c>
      <c r="C501" s="40">
        <v>377.2890930175781</v>
      </c>
      <c r="D501" s="40">
        <v>405.4391784667969</v>
      </c>
      <c r="E501" s="40">
        <v>431.5296325683594</v>
      </c>
    </row>
    <row r="502" spans="2:5" ht="12.75">
      <c r="B502" s="39">
        <v>495</v>
      </c>
      <c r="C502" s="40">
        <v>851.4629516601562</v>
      </c>
      <c r="D502" s="40">
        <v>873.9689331054688</v>
      </c>
      <c r="E502" s="40">
        <v>895.3447265625</v>
      </c>
    </row>
    <row r="503" spans="2:5" ht="12.75">
      <c r="B503" s="39">
        <v>496</v>
      </c>
      <c r="C503" s="40">
        <v>1878.4317626953125</v>
      </c>
      <c r="D503" s="40">
        <v>1905.2900390625</v>
      </c>
      <c r="E503" s="40">
        <v>1932.1483154296875</v>
      </c>
    </row>
    <row r="504" spans="2:5" ht="12.75">
      <c r="B504" s="39">
        <v>497</v>
      </c>
      <c r="C504" s="40">
        <v>893.014404296875</v>
      </c>
      <c r="D504" s="40">
        <v>913.94384765625</v>
      </c>
      <c r="E504" s="40">
        <v>934.873291015625</v>
      </c>
    </row>
    <row r="505" spans="2:5" ht="12.75">
      <c r="B505" s="39">
        <v>498</v>
      </c>
      <c r="C505" s="40">
        <v>62.692283630371094</v>
      </c>
      <c r="D505" s="40">
        <v>77.05311584472656</v>
      </c>
      <c r="E505" s="40">
        <v>85.9774169921875</v>
      </c>
    </row>
    <row r="506" spans="2:5" ht="12.75">
      <c r="B506" s="39">
        <v>499</v>
      </c>
      <c r="C506" s="40">
        <v>624.4053344726562</v>
      </c>
      <c r="D506" s="40">
        <v>642.2002563476562</v>
      </c>
      <c r="E506" s="40">
        <v>659.9951782226562</v>
      </c>
    </row>
    <row r="507" spans="2:5" ht="12.75">
      <c r="B507" s="39">
        <v>500</v>
      </c>
      <c r="C507" s="40">
        <v>1184.9599609375</v>
      </c>
      <c r="D507" s="40">
        <v>1194.89501953125</v>
      </c>
      <c r="E507" s="40">
        <v>1204.8299560546875</v>
      </c>
    </row>
    <row r="508" spans="2:5" ht="12.75">
      <c r="B508" s="39">
        <v>501</v>
      </c>
      <c r="C508" s="40">
        <v>897.9334106445312</v>
      </c>
      <c r="D508" s="40">
        <v>907.6312255859375</v>
      </c>
      <c r="E508" s="40">
        <v>912.5501708984375</v>
      </c>
    </row>
    <row r="509" spans="2:5" ht="12.75">
      <c r="B509" s="39">
        <v>502</v>
      </c>
      <c r="C509" s="40">
        <v>-255.26341247558594</v>
      </c>
      <c r="D509" s="40">
        <v>-246.92994689941406</v>
      </c>
      <c r="E509" s="40">
        <v>-238.59646606445312</v>
      </c>
    </row>
    <row r="510" spans="2:5" ht="12.75">
      <c r="B510" s="39">
        <v>503</v>
      </c>
      <c r="C510" s="40">
        <v>944.0205078125</v>
      </c>
      <c r="D510" s="40">
        <v>956.07763671875</v>
      </c>
      <c r="E510" s="40">
        <v>968.1348266601562</v>
      </c>
    </row>
    <row r="511" spans="2:5" ht="12.75">
      <c r="B511" s="39">
        <v>504</v>
      </c>
      <c r="C511" s="40">
        <v>343.28387451171875</v>
      </c>
      <c r="D511" s="40">
        <v>338.10546875</v>
      </c>
      <c r="E511" s="40">
        <v>332.6294250488281</v>
      </c>
    </row>
    <row r="512" spans="2:5" ht="12.75">
      <c r="B512" s="39">
        <v>505</v>
      </c>
      <c r="C512" s="40">
        <v>967.8916625976562</v>
      </c>
      <c r="D512" s="40">
        <v>995.99365234375</v>
      </c>
      <c r="E512" s="40">
        <v>1024.0955810546875</v>
      </c>
    </row>
    <row r="513" spans="2:5" ht="12.75">
      <c r="B513" s="39">
        <v>506</v>
      </c>
      <c r="C513" s="40">
        <v>682.991455078125</v>
      </c>
      <c r="D513" s="40">
        <v>712.1600952148438</v>
      </c>
      <c r="E513" s="40">
        <v>736.2512817382812</v>
      </c>
    </row>
    <row r="514" spans="2:5" ht="12.75">
      <c r="B514" s="39">
        <v>507</v>
      </c>
      <c r="C514" s="40">
        <v>556.9732055664062</v>
      </c>
      <c r="D514" s="40">
        <v>573.384521484375</v>
      </c>
      <c r="E514" s="40">
        <v>578.9203491210938</v>
      </c>
    </row>
    <row r="515" spans="2:5" ht="12.75">
      <c r="B515" s="39">
        <v>508</v>
      </c>
      <c r="C515" s="40">
        <v>516.22021484375</v>
      </c>
      <c r="D515" s="40">
        <v>521.7742919921875</v>
      </c>
      <c r="E515" s="40">
        <v>527.328369140625</v>
      </c>
    </row>
    <row r="516" spans="2:5" ht="12.75">
      <c r="B516" s="39">
        <v>509</v>
      </c>
      <c r="C516" s="40">
        <v>-179.2109375</v>
      </c>
      <c r="D516" s="40">
        <v>-182.32843017578125</v>
      </c>
      <c r="E516" s="40">
        <v>-189.8769073486328</v>
      </c>
    </row>
    <row r="517" spans="2:5" ht="12.75">
      <c r="B517" s="39">
        <v>510</v>
      </c>
      <c r="C517" s="40">
        <v>-181.82749938964844</v>
      </c>
      <c r="D517" s="40">
        <v>-183.0716552734375</v>
      </c>
      <c r="E517" s="40">
        <v>-186.25369262695312</v>
      </c>
    </row>
    <row r="518" spans="2:5" ht="12.75">
      <c r="B518" s="39">
        <v>511</v>
      </c>
      <c r="C518" s="40">
        <v>1413.5911865234375</v>
      </c>
      <c r="D518" s="40">
        <v>1453.34814453125</v>
      </c>
      <c r="E518" s="40">
        <v>1486.3695068359375</v>
      </c>
    </row>
    <row r="519" spans="2:5" ht="12.75">
      <c r="B519" s="39">
        <v>512</v>
      </c>
      <c r="C519" s="40">
        <v>1703.4454345703125</v>
      </c>
      <c r="D519" s="40">
        <v>1723.7064208984375</v>
      </c>
      <c r="E519" s="40">
        <v>1743.9674072265625</v>
      </c>
    </row>
    <row r="520" spans="2:5" ht="12.75">
      <c r="B520" s="39">
        <v>513</v>
      </c>
      <c r="C520" s="40">
        <v>1449.8184814453125</v>
      </c>
      <c r="D520" s="40">
        <v>1480.8558349609375</v>
      </c>
      <c r="E520" s="40">
        <v>1508.454345703125</v>
      </c>
    </row>
    <row r="521" spans="2:5" ht="12.75">
      <c r="B521" s="39">
        <v>514</v>
      </c>
      <c r="C521" s="40">
        <v>-418.4485778808594</v>
      </c>
      <c r="D521" s="40">
        <v>-403.6254577636719</v>
      </c>
      <c r="E521" s="40">
        <v>-394.066650390625</v>
      </c>
    </row>
    <row r="522" spans="2:5" ht="12.75">
      <c r="B522" s="39">
        <v>515</v>
      </c>
      <c r="C522" s="40">
        <v>732.564208984375</v>
      </c>
      <c r="D522" s="40">
        <v>745.2029418945312</v>
      </c>
      <c r="E522" s="40">
        <v>756.4671020507812</v>
      </c>
    </row>
    <row r="523" spans="2:5" ht="12.75">
      <c r="B523" s="39">
        <v>516</v>
      </c>
      <c r="C523" s="40">
        <v>438.5596008300781</v>
      </c>
      <c r="D523" s="40">
        <v>455.1370849609375</v>
      </c>
      <c r="E523" s="40">
        <v>467.1868896484375</v>
      </c>
    </row>
    <row r="524" spans="2:5" ht="12.75">
      <c r="B524" s="39">
        <v>517</v>
      </c>
      <c r="C524" s="40">
        <v>2039.1070556640625</v>
      </c>
      <c r="D524" s="40">
        <v>2065.6416015625</v>
      </c>
      <c r="E524" s="40">
        <v>2088.75048828125</v>
      </c>
    </row>
    <row r="525" spans="2:5" ht="12.75">
      <c r="B525" s="39">
        <v>518</v>
      </c>
      <c r="C525" s="40">
        <v>1176.185302734375</v>
      </c>
      <c r="D525" s="40">
        <v>1198.7109375</v>
      </c>
      <c r="E525" s="40">
        <v>1213.772705078125</v>
      </c>
    </row>
    <row r="526" spans="2:5" ht="12.75">
      <c r="B526" s="39">
        <v>519</v>
      </c>
      <c r="C526" s="40">
        <v>62.36901092529297</v>
      </c>
      <c r="D526" s="40">
        <v>75.84202575683594</v>
      </c>
      <c r="E526" s="40">
        <v>85.81324005126953</v>
      </c>
    </row>
    <row r="527" spans="2:5" ht="12.75">
      <c r="B527" s="39">
        <v>520</v>
      </c>
      <c r="C527" s="40">
        <v>1009.5255126953125</v>
      </c>
      <c r="D527" s="40">
        <v>1024.009521484375</v>
      </c>
      <c r="E527" s="40">
        <v>1038.4935302734375</v>
      </c>
    </row>
    <row r="528" spans="2:5" ht="12.75">
      <c r="B528" s="39">
        <v>521</v>
      </c>
      <c r="C528" s="40">
        <v>475.49285888671875</v>
      </c>
      <c r="D528" s="40">
        <v>498.963623046875</v>
      </c>
      <c r="E528" s="40">
        <v>516.7794189453125</v>
      </c>
    </row>
    <row r="529" spans="2:5" ht="12.75">
      <c r="B529" s="39">
        <v>522</v>
      </c>
      <c r="C529" s="40">
        <v>136.67750549316406</v>
      </c>
      <c r="D529" s="40">
        <v>151.20095825195312</v>
      </c>
      <c r="E529" s="40">
        <v>157.87677001953125</v>
      </c>
    </row>
    <row r="530" spans="2:5" ht="12.75">
      <c r="B530" s="39">
        <v>523</v>
      </c>
      <c r="C530" s="40">
        <v>1543.520751953125</v>
      </c>
      <c r="D530" s="40">
        <v>1586.6480712890625</v>
      </c>
      <c r="E530" s="40">
        <v>1618.8388671875</v>
      </c>
    </row>
    <row r="531" spans="2:5" ht="12.75">
      <c r="B531" s="39">
        <v>524</v>
      </c>
      <c r="C531" s="40">
        <v>-998.4523315429688</v>
      </c>
      <c r="D531" s="40">
        <v>-1006.6996459960938</v>
      </c>
      <c r="E531" s="40">
        <v>-1014.9469604492188</v>
      </c>
    </row>
    <row r="532" spans="2:5" ht="12.75">
      <c r="B532" s="39">
        <v>525</v>
      </c>
      <c r="C532" s="40">
        <v>1607.79248046875</v>
      </c>
      <c r="D532" s="40">
        <v>1632.5445556640625</v>
      </c>
      <c r="E532" s="40">
        <v>1657.2967529296875</v>
      </c>
    </row>
    <row r="533" spans="2:5" ht="12.75">
      <c r="B533" s="39">
        <v>526</v>
      </c>
      <c r="C533" s="40">
        <v>2123.1669921875</v>
      </c>
      <c r="D533" s="40">
        <v>2144.04150390625</v>
      </c>
      <c r="E533" s="40">
        <v>2163.038818359375</v>
      </c>
    </row>
    <row r="534" spans="2:5" ht="12.75">
      <c r="B534" s="39">
        <v>527</v>
      </c>
      <c r="C534" s="40">
        <v>676.30810546875</v>
      </c>
      <c r="D534" s="40">
        <v>680.55322265625</v>
      </c>
      <c r="E534" s="40">
        <v>684.79833984375</v>
      </c>
    </row>
    <row r="535" spans="2:5" ht="12.75">
      <c r="B535" s="39">
        <v>528</v>
      </c>
      <c r="C535" s="40">
        <v>1496.63427734375</v>
      </c>
      <c r="D535" s="40">
        <v>1515.7308349609375</v>
      </c>
      <c r="E535" s="40">
        <v>1531.978515625</v>
      </c>
    </row>
    <row r="536" spans="2:5" ht="12.75">
      <c r="B536" s="39">
        <v>529</v>
      </c>
      <c r="C536" s="40">
        <v>1060.5003662109375</v>
      </c>
      <c r="D536" s="40">
        <v>1076.833984375</v>
      </c>
      <c r="E536" s="40">
        <v>1093.167724609375</v>
      </c>
    </row>
    <row r="537" spans="2:5" ht="12.75">
      <c r="B537" s="39">
        <v>530</v>
      </c>
      <c r="C537" s="40">
        <v>1800.784423828125</v>
      </c>
      <c r="D537" s="40">
        <v>1822.5579833984375</v>
      </c>
      <c r="E537" s="40">
        <v>1844.33154296875</v>
      </c>
    </row>
    <row r="538" spans="2:5" ht="12.75">
      <c r="B538" s="39">
        <v>531</v>
      </c>
      <c r="C538" s="40">
        <v>-1113.5313720703125</v>
      </c>
      <c r="D538" s="40">
        <v>-1109.4649658203125</v>
      </c>
      <c r="E538" s="40">
        <v>-1108.0592041015625</v>
      </c>
    </row>
    <row r="539" spans="2:5" ht="12.75">
      <c r="B539" s="39">
        <v>532</v>
      </c>
      <c r="C539" s="40">
        <v>-124.48628234863281</v>
      </c>
      <c r="D539" s="40">
        <v>-118.28522491455078</v>
      </c>
      <c r="E539" s="40">
        <v>-115.32833862304688</v>
      </c>
    </row>
    <row r="540" spans="2:5" ht="12.75">
      <c r="B540" s="39">
        <v>533</v>
      </c>
      <c r="C540" s="40">
        <v>712.2150268554688</v>
      </c>
      <c r="D540" s="40">
        <v>741.344482421875</v>
      </c>
      <c r="E540" s="40">
        <v>768.6660766601562</v>
      </c>
    </row>
    <row r="541" spans="2:5" ht="12.75">
      <c r="B541" s="39">
        <v>534</v>
      </c>
      <c r="C541" s="40">
        <v>895.863037109375</v>
      </c>
      <c r="D541" s="40">
        <v>917.1170654296875</v>
      </c>
      <c r="E541" s="40">
        <v>935.865234375</v>
      </c>
    </row>
    <row r="542" spans="2:5" ht="12.75">
      <c r="B542" s="39">
        <v>535</v>
      </c>
      <c r="C542" s="40">
        <v>1416.6129150390625</v>
      </c>
      <c r="D542" s="40">
        <v>1437.7857666015625</v>
      </c>
      <c r="E542" s="40">
        <v>1456.9566650390625</v>
      </c>
    </row>
    <row r="543" spans="2:5" ht="12.75">
      <c r="B543" s="39">
        <v>536</v>
      </c>
      <c r="C543" s="40">
        <v>1041.9300537109375</v>
      </c>
      <c r="D543" s="40">
        <v>1078.8724365234375</v>
      </c>
      <c r="E543" s="40">
        <v>1108.9599609375</v>
      </c>
    </row>
    <row r="544" spans="2:5" ht="12.75">
      <c r="B544" s="39">
        <v>537</v>
      </c>
      <c r="C544" s="40">
        <v>1102.666748046875</v>
      </c>
      <c r="D544" s="40">
        <v>1128.56640625</v>
      </c>
      <c r="E544" s="40">
        <v>1148.495849609375</v>
      </c>
    </row>
    <row r="545" spans="2:5" ht="12.75">
      <c r="B545" s="39">
        <v>538</v>
      </c>
      <c r="C545" s="40">
        <v>1309.2452392578125</v>
      </c>
      <c r="D545" s="40">
        <v>1315.003173828125</v>
      </c>
      <c r="E545" s="40">
        <v>1320.2847900390625</v>
      </c>
    </row>
    <row r="546" spans="2:5" ht="12.75">
      <c r="B546" s="39">
        <v>539</v>
      </c>
      <c r="C546" s="40">
        <v>785.573974609375</v>
      </c>
      <c r="D546" s="40">
        <v>798.2947387695312</v>
      </c>
      <c r="E546" s="40">
        <v>804.1880493164062</v>
      </c>
    </row>
    <row r="547" spans="2:5" ht="12.75">
      <c r="B547" s="39">
        <v>540</v>
      </c>
      <c r="C547" s="40">
        <v>1415.0064697265625</v>
      </c>
      <c r="D547" s="40">
        <v>1417.6956787109375</v>
      </c>
      <c r="E547" s="40">
        <v>1416.8388671875</v>
      </c>
    </row>
    <row r="548" spans="2:5" ht="12.75">
      <c r="B548" s="39">
        <v>541</v>
      </c>
      <c r="C548" s="40">
        <v>-286.835205078125</v>
      </c>
      <c r="D548" s="40">
        <v>-281.703369140625</v>
      </c>
      <c r="E548" s="40">
        <v>-276.571533203125</v>
      </c>
    </row>
    <row r="549" spans="2:5" ht="12.75">
      <c r="B549" s="39">
        <v>542</v>
      </c>
      <c r="C549" s="40">
        <v>1058.6575927734375</v>
      </c>
      <c r="D549" s="40">
        <v>1076.7357177734375</v>
      </c>
      <c r="E549" s="40">
        <v>1093.9754638671875</v>
      </c>
    </row>
    <row r="550" spans="2:5" ht="12.75">
      <c r="B550" s="39">
        <v>543</v>
      </c>
      <c r="C550" s="40">
        <v>-127.3385238647461</v>
      </c>
      <c r="D550" s="40">
        <v>-118.50110626220703</v>
      </c>
      <c r="E550" s="40">
        <v>-114.600830078125</v>
      </c>
    </row>
    <row r="551" spans="2:5" ht="12.75">
      <c r="B551" s="39">
        <v>544</v>
      </c>
      <c r="C551" s="40">
        <v>1225.745849609375</v>
      </c>
      <c r="D551" s="40">
        <v>1254.3226318359375</v>
      </c>
      <c r="E551" s="40">
        <v>1278.8251953125</v>
      </c>
    </row>
    <row r="552" spans="2:5" ht="12.75">
      <c r="B552" s="39">
        <v>545</v>
      </c>
      <c r="C552" s="40">
        <v>463.42449951171875</v>
      </c>
      <c r="D552" s="40">
        <v>474.72210693359375</v>
      </c>
      <c r="E552" s="40">
        <v>482.9313659667969</v>
      </c>
    </row>
    <row r="553" spans="2:5" ht="12.75">
      <c r="B553" s="39">
        <v>546</v>
      </c>
      <c r="C553" s="40">
        <v>-389.0117492675781</v>
      </c>
      <c r="D553" s="40">
        <v>-384.754638671875</v>
      </c>
      <c r="E553" s="40">
        <v>-380.4975280761719</v>
      </c>
    </row>
    <row r="554" spans="2:5" ht="12.75">
      <c r="B554" s="39">
        <v>547</v>
      </c>
      <c r="C554" s="40">
        <v>205.84751892089844</v>
      </c>
      <c r="D554" s="40">
        <v>222.29527282714844</v>
      </c>
      <c r="E554" s="40">
        <v>238.74301147460938</v>
      </c>
    </row>
    <row r="555" spans="2:5" ht="12.75">
      <c r="B555" s="39">
        <v>548</v>
      </c>
      <c r="C555" s="40">
        <v>-825.300048828125</v>
      </c>
      <c r="D555" s="40">
        <v>-832.1500244140625</v>
      </c>
      <c r="E555" s="40">
        <v>-840.5446166992188</v>
      </c>
    </row>
    <row r="556" spans="2:5" ht="12.75">
      <c r="B556" s="39">
        <v>549</v>
      </c>
      <c r="C556" s="40">
        <v>1393.882568359375</v>
      </c>
      <c r="D556" s="40">
        <v>1408.218017578125</v>
      </c>
      <c r="E556" s="40">
        <v>1418.5128173828125</v>
      </c>
    </row>
    <row r="557" spans="2:5" ht="12.75">
      <c r="B557" s="39">
        <v>550</v>
      </c>
      <c r="C557" s="40">
        <v>961.9562377929688</v>
      </c>
      <c r="D557" s="40">
        <v>977.4324951171875</v>
      </c>
      <c r="E557" s="40">
        <v>992.9088134765625</v>
      </c>
    </row>
    <row r="558" spans="2:5" ht="12.75">
      <c r="B558" s="39">
        <v>551</v>
      </c>
      <c r="C558" s="40">
        <v>-1037.483154296875</v>
      </c>
      <c r="D558" s="40">
        <v>-1032.4693603515625</v>
      </c>
      <c r="E558" s="40">
        <v>-1027.4554443359375</v>
      </c>
    </row>
    <row r="559" spans="2:5" ht="12.75">
      <c r="B559" s="39">
        <v>552</v>
      </c>
      <c r="C559" s="40">
        <v>922.9800415039062</v>
      </c>
      <c r="D559" s="40">
        <v>945.8011474609375</v>
      </c>
      <c r="E559" s="40">
        <v>965.0133666992188</v>
      </c>
    </row>
    <row r="560" spans="2:5" ht="12.75">
      <c r="B560" s="39">
        <v>553</v>
      </c>
      <c r="C560" s="40">
        <v>223.34375</v>
      </c>
      <c r="D560" s="40">
        <v>240.0091552734375</v>
      </c>
      <c r="E560" s="40">
        <v>256.674560546875</v>
      </c>
    </row>
    <row r="561" spans="2:5" ht="12.75">
      <c r="B561" s="39">
        <v>554</v>
      </c>
      <c r="C561" s="40">
        <v>126.08346557617188</v>
      </c>
      <c r="D561" s="40">
        <v>135.93356323242188</v>
      </c>
      <c r="E561" s="40">
        <v>145.7836456298828</v>
      </c>
    </row>
    <row r="562" spans="2:5" ht="12.75">
      <c r="B562" s="39">
        <v>555</v>
      </c>
      <c r="C562" s="40">
        <v>1415.7547607421875</v>
      </c>
      <c r="D562" s="40">
        <v>1421.67822265625</v>
      </c>
      <c r="E562" s="40">
        <v>1426.2816162109375</v>
      </c>
    </row>
    <row r="563" spans="2:5" ht="12.75">
      <c r="B563" s="39">
        <v>556</v>
      </c>
      <c r="C563" s="40">
        <v>-374.213623046875</v>
      </c>
      <c r="D563" s="40">
        <v>-374.2432556152344</v>
      </c>
      <c r="E563" s="40">
        <v>-375.5170593261719</v>
      </c>
    </row>
    <row r="564" spans="2:5" ht="12.75">
      <c r="B564" s="39">
        <v>557</v>
      </c>
      <c r="C564" s="40">
        <v>1236.669189453125</v>
      </c>
      <c r="D564" s="40">
        <v>1252.572509765625</v>
      </c>
      <c r="E564" s="40">
        <v>1268.475830078125</v>
      </c>
    </row>
    <row r="565" spans="2:5" ht="12.75">
      <c r="B565" s="39">
        <v>558</v>
      </c>
      <c r="C565" s="40">
        <v>-54.89078140258789</v>
      </c>
      <c r="D565" s="40">
        <v>-56.54627227783203</v>
      </c>
      <c r="E565" s="40">
        <v>-58.201759338378906</v>
      </c>
    </row>
    <row r="566" spans="2:5" ht="12.75">
      <c r="B566" s="39">
        <v>559</v>
      </c>
      <c r="C566" s="40">
        <v>637.4898071289062</v>
      </c>
      <c r="D566" s="40">
        <v>652.8687744140625</v>
      </c>
      <c r="E566" s="40">
        <v>668.247802734375</v>
      </c>
    </row>
    <row r="567" spans="2:5" ht="12.75">
      <c r="B567" s="39">
        <v>560</v>
      </c>
      <c r="C567" s="40">
        <v>1901.51123046875</v>
      </c>
      <c r="D567" s="40">
        <v>1931.0941162109375</v>
      </c>
      <c r="E567" s="40">
        <v>1954.801025390625</v>
      </c>
    </row>
    <row r="568" spans="2:5" ht="12.75">
      <c r="B568" s="39">
        <v>561</v>
      </c>
      <c r="C568" s="40">
        <v>945.4191284179688</v>
      </c>
      <c r="D568" s="40">
        <v>975.6007690429688</v>
      </c>
      <c r="E568" s="40">
        <v>996.8887939453125</v>
      </c>
    </row>
    <row r="569" spans="2:5" ht="12.75">
      <c r="B569" s="39">
        <v>562</v>
      </c>
      <c r="C569" s="40">
        <v>442.0418395996094</v>
      </c>
      <c r="D569" s="40">
        <v>463.13592529296875</v>
      </c>
      <c r="E569" s="40">
        <v>473.4447937011719</v>
      </c>
    </row>
    <row r="570" spans="2:5" ht="12.75">
      <c r="B570" s="39">
        <v>563</v>
      </c>
      <c r="C570" s="40">
        <v>1245.5169677734375</v>
      </c>
      <c r="D570" s="40">
        <v>1258.50146484375</v>
      </c>
      <c r="E570" s="40">
        <v>1268.0078125</v>
      </c>
    </row>
    <row r="571" spans="2:5" ht="12.75">
      <c r="B571" s="39">
        <v>564</v>
      </c>
      <c r="C571" s="40">
        <v>259.7677307128906</v>
      </c>
      <c r="D571" s="40">
        <v>265.9606018066406</v>
      </c>
      <c r="E571" s="40">
        <v>271.3304748535156</v>
      </c>
    </row>
    <row r="572" spans="2:5" ht="12.75">
      <c r="B572" s="39">
        <v>565</v>
      </c>
      <c r="C572" s="40">
        <v>-1268.4598388671875</v>
      </c>
      <c r="D572" s="40">
        <v>-1273.2559814453125</v>
      </c>
      <c r="E572" s="40">
        <v>-1278.0521240234375</v>
      </c>
    </row>
    <row r="573" spans="2:5" ht="12.75">
      <c r="B573" s="39">
        <v>566</v>
      </c>
      <c r="C573" s="40">
        <v>1285.3717041015625</v>
      </c>
      <c r="D573" s="40">
        <v>1322.337158203125</v>
      </c>
      <c r="E573" s="40">
        <v>1355.167236328125</v>
      </c>
    </row>
    <row r="574" spans="2:5" ht="12.75">
      <c r="B574" s="39">
        <v>567</v>
      </c>
      <c r="C574" s="40">
        <v>450.7001037597656</v>
      </c>
      <c r="D574" s="40">
        <v>457.39569091796875</v>
      </c>
      <c r="E574" s="40">
        <v>462.878662109375</v>
      </c>
    </row>
    <row r="575" spans="2:5" ht="12.75">
      <c r="B575" s="39">
        <v>568</v>
      </c>
      <c r="C575" s="40">
        <v>871.9468994140625</v>
      </c>
      <c r="D575" s="40">
        <v>889.2652587890625</v>
      </c>
      <c r="E575" s="40">
        <v>901.1038818359375</v>
      </c>
    </row>
    <row r="576" spans="2:5" ht="12.75">
      <c r="B576" s="39">
        <v>569</v>
      </c>
      <c r="C576" s="40">
        <v>-673.6287841796875</v>
      </c>
      <c r="D576" s="40">
        <v>-673.5595092773438</v>
      </c>
      <c r="E576" s="40">
        <v>-674.4170532226562</v>
      </c>
    </row>
    <row r="577" spans="2:5" ht="12.75">
      <c r="B577" s="39">
        <v>570</v>
      </c>
      <c r="C577" s="40">
        <v>1393.843017578125</v>
      </c>
      <c r="D577" s="40">
        <v>1421.460205078125</v>
      </c>
      <c r="E577" s="40">
        <v>1449.0775146484375</v>
      </c>
    </row>
    <row r="578" spans="2:5" ht="12.75">
      <c r="B578" s="39">
        <v>571</v>
      </c>
      <c r="C578" s="40">
        <v>310.8028869628906</v>
      </c>
      <c r="D578" s="40">
        <v>322.97784423828125</v>
      </c>
      <c r="E578" s="40">
        <v>335.1528015136719</v>
      </c>
    </row>
    <row r="579" spans="2:5" ht="12.75">
      <c r="B579" s="39">
        <v>572</v>
      </c>
      <c r="C579" s="40">
        <v>-996.5680541992188</v>
      </c>
      <c r="D579" s="40">
        <v>-1011.5078125</v>
      </c>
      <c r="E579" s="40">
        <v>-1027.0859375</v>
      </c>
    </row>
    <row r="580" spans="2:5" ht="12.75">
      <c r="B580" s="39">
        <v>573</v>
      </c>
      <c r="C580" s="40">
        <v>228.34918212890625</v>
      </c>
      <c r="D580" s="40">
        <v>241.12620544433594</v>
      </c>
      <c r="E580" s="40">
        <v>251.51036071777344</v>
      </c>
    </row>
    <row r="581" spans="2:5" ht="12.75">
      <c r="B581" s="39">
        <v>574</v>
      </c>
      <c r="C581" s="40">
        <v>2234.63671875</v>
      </c>
      <c r="D581" s="40">
        <v>2283.52099609375</v>
      </c>
      <c r="E581" s="40">
        <v>2332.4052734375</v>
      </c>
    </row>
    <row r="582" spans="2:5" ht="12.75">
      <c r="B582" s="39">
        <v>575</v>
      </c>
      <c r="C582" s="40">
        <v>1857.36474609375</v>
      </c>
      <c r="D582" s="40">
        <v>1884.7830810546875</v>
      </c>
      <c r="E582" s="40">
        <v>1904.0047607421875</v>
      </c>
    </row>
    <row r="583" spans="2:5" ht="12.75">
      <c r="B583" s="39">
        <v>576</v>
      </c>
      <c r="C583" s="40">
        <v>533.7177734375</v>
      </c>
      <c r="D583" s="40">
        <v>540.9509887695312</v>
      </c>
      <c r="E583" s="40">
        <v>545.8610229492188</v>
      </c>
    </row>
    <row r="584" spans="2:5" ht="12.75">
      <c r="B584" s="39">
        <v>577</v>
      </c>
      <c r="C584" s="40">
        <v>537.9986572265625</v>
      </c>
      <c r="D584" s="40">
        <v>552.124755859375</v>
      </c>
      <c r="E584" s="40">
        <v>564.9105224609375</v>
      </c>
    </row>
    <row r="585" spans="2:5" ht="12.75">
      <c r="B585" s="39">
        <v>578</v>
      </c>
      <c r="C585" s="40">
        <v>82.54133605957031</v>
      </c>
      <c r="D585" s="40">
        <v>97.18794250488281</v>
      </c>
      <c r="E585" s="40">
        <v>111.83454895019531</v>
      </c>
    </row>
    <row r="586" spans="2:5" ht="12.75">
      <c r="B586" s="39">
        <v>579</v>
      </c>
      <c r="C586" s="40">
        <v>2933.0703125</v>
      </c>
      <c r="D586" s="40">
        <v>2978.989501953125</v>
      </c>
      <c r="E586" s="40">
        <v>3024.6708984375</v>
      </c>
    </row>
    <row r="587" spans="2:5" ht="12.75">
      <c r="B587" s="39">
        <v>580</v>
      </c>
      <c r="C587" s="40">
        <v>88.15421295166016</v>
      </c>
      <c r="D587" s="40">
        <v>99.20863342285156</v>
      </c>
      <c r="E587" s="40">
        <v>103.37478637695312</v>
      </c>
    </row>
    <row r="588" spans="2:5" ht="12.75">
      <c r="B588" s="39">
        <v>581</v>
      </c>
      <c r="C588" s="40">
        <v>1317.4989013671875</v>
      </c>
      <c r="D588" s="40">
        <v>1336.6026611328125</v>
      </c>
      <c r="E588" s="40">
        <v>1354.0191650390625</v>
      </c>
    </row>
    <row r="589" spans="2:5" ht="12.75">
      <c r="B589" s="39">
        <v>582</v>
      </c>
      <c r="C589" s="40">
        <v>718.851318359375</v>
      </c>
      <c r="D589" s="40">
        <v>737.7608642578125</v>
      </c>
      <c r="E589" s="40">
        <v>752.9135131835938</v>
      </c>
    </row>
    <row r="590" spans="2:5" ht="12.75">
      <c r="B590" s="39">
        <v>583</v>
      </c>
      <c r="C590" s="40">
        <v>1856.394287109375</v>
      </c>
      <c r="D590" s="40">
        <v>1872.883056640625</v>
      </c>
      <c r="E590" s="40">
        <v>1886.3734130859375</v>
      </c>
    </row>
    <row r="591" spans="2:5" ht="12.75">
      <c r="B591" s="39">
        <v>584</v>
      </c>
      <c r="C591" s="40">
        <v>297.78521728515625</v>
      </c>
      <c r="D591" s="40">
        <v>307.6190185546875</v>
      </c>
      <c r="E591" s="40">
        <v>313.3694763183594</v>
      </c>
    </row>
    <row r="592" spans="2:5" ht="12.75">
      <c r="B592" s="39">
        <v>585</v>
      </c>
      <c r="C592" s="40">
        <v>-819.9418334960938</v>
      </c>
      <c r="D592" s="40">
        <v>-812.92919921875</v>
      </c>
      <c r="E592" s="40">
        <v>-805.9166259765625</v>
      </c>
    </row>
    <row r="593" spans="2:5" ht="12.75">
      <c r="B593" s="39">
        <v>586</v>
      </c>
      <c r="C593" s="40">
        <v>1468.583984375</v>
      </c>
      <c r="D593" s="40">
        <v>1495.7303466796875</v>
      </c>
      <c r="E593" s="40">
        <v>1520.396240234375</v>
      </c>
    </row>
    <row r="594" spans="2:5" ht="12.75">
      <c r="B594" s="39">
        <v>587</v>
      </c>
      <c r="C594" s="40">
        <v>1090.201904296875</v>
      </c>
      <c r="D594" s="40">
        <v>1107.0626220703125</v>
      </c>
      <c r="E594" s="40">
        <v>1123.9234619140625</v>
      </c>
    </row>
    <row r="595" spans="2:5" ht="12.75">
      <c r="B595" s="39">
        <v>588</v>
      </c>
      <c r="C595" s="40">
        <v>941.1798706054688</v>
      </c>
      <c r="D595" s="40">
        <v>966.058837890625</v>
      </c>
      <c r="E595" s="40">
        <v>990.9378662109375</v>
      </c>
    </row>
    <row r="596" spans="2:5" ht="12.75">
      <c r="B596" s="39">
        <v>589</v>
      </c>
      <c r="C596" s="40">
        <v>1203.595458984375</v>
      </c>
      <c r="D596" s="40">
        <v>1216.21728515625</v>
      </c>
      <c r="E596" s="40">
        <v>1224.439208984375</v>
      </c>
    </row>
    <row r="597" spans="2:5" ht="12.75">
      <c r="B597" s="39">
        <v>590</v>
      </c>
      <c r="C597" s="40">
        <v>172.3548126220703</v>
      </c>
      <c r="D597" s="40">
        <v>186.85360717773438</v>
      </c>
      <c r="E597" s="40">
        <v>201.3524169921875</v>
      </c>
    </row>
    <row r="598" spans="2:5" ht="12.75">
      <c r="B598" s="39">
        <v>591</v>
      </c>
      <c r="C598" s="40">
        <v>1117.4317626953125</v>
      </c>
      <c r="D598" s="40">
        <v>1139.0003662109375</v>
      </c>
      <c r="E598" s="40">
        <v>1158.2486572265625</v>
      </c>
    </row>
    <row r="599" spans="2:5" ht="12.75">
      <c r="B599" s="39">
        <v>592</v>
      </c>
      <c r="C599" s="40">
        <v>516.4349975585938</v>
      </c>
      <c r="D599" s="40">
        <v>525.435302734375</v>
      </c>
      <c r="E599" s="40">
        <v>529.1668701171875</v>
      </c>
    </row>
    <row r="600" spans="2:5" ht="12.75">
      <c r="B600" s="39">
        <v>593</v>
      </c>
      <c r="C600" s="40">
        <v>1354.8929443359375</v>
      </c>
      <c r="D600" s="40">
        <v>1377.8226318359375</v>
      </c>
      <c r="E600" s="40">
        <v>1393.928466796875</v>
      </c>
    </row>
    <row r="601" spans="2:5" ht="12.75">
      <c r="B601" s="39">
        <v>594</v>
      </c>
      <c r="C601" s="40">
        <v>307.4665832519531</v>
      </c>
      <c r="D601" s="40">
        <v>313.77630615234375</v>
      </c>
      <c r="E601" s="40">
        <v>317.6233825683594</v>
      </c>
    </row>
    <row r="602" spans="2:5" ht="12.75">
      <c r="B602" s="39">
        <v>595</v>
      </c>
      <c r="C602" s="40">
        <v>678.2109375</v>
      </c>
      <c r="D602" s="40">
        <v>705.5994873046875</v>
      </c>
      <c r="E602" s="40">
        <v>724.5254516601562</v>
      </c>
    </row>
    <row r="603" spans="2:5" ht="12.75">
      <c r="B603" s="39">
        <v>596</v>
      </c>
      <c r="C603" s="40">
        <v>2235.239013671875</v>
      </c>
      <c r="D603" s="40">
        <v>2269.45947265625</v>
      </c>
      <c r="E603" s="40">
        <v>2303.68017578125</v>
      </c>
    </row>
    <row r="604" spans="2:5" ht="12.75">
      <c r="B604" s="39">
        <v>597</v>
      </c>
      <c r="C604" s="40">
        <v>-8.240345001220703</v>
      </c>
      <c r="D604" s="40">
        <v>-1.8192024230957031</v>
      </c>
      <c r="E604" s="40">
        <v>4.5341362953186035</v>
      </c>
    </row>
    <row r="605" spans="2:5" ht="12.75">
      <c r="B605" s="39">
        <v>598</v>
      </c>
      <c r="C605" s="40">
        <v>233.6149444580078</v>
      </c>
      <c r="D605" s="40">
        <v>241.97335815429688</v>
      </c>
      <c r="E605" s="40">
        <v>250.331787109375</v>
      </c>
    </row>
    <row r="606" spans="2:5" ht="12.75">
      <c r="B606" s="39">
        <v>599</v>
      </c>
      <c r="C606" s="40">
        <v>396.2659912109375</v>
      </c>
      <c r="D606" s="40">
        <v>406.3652648925781</v>
      </c>
      <c r="E606" s="40">
        <v>416.46453857421875</v>
      </c>
    </row>
    <row r="607" spans="2:5" ht="12.75">
      <c r="B607" s="39">
        <v>600</v>
      </c>
      <c r="C607" s="40">
        <v>-109.13465118408203</v>
      </c>
      <c r="D607" s="40">
        <v>-108.76065063476562</v>
      </c>
      <c r="E607" s="40">
        <v>-108.38665008544922</v>
      </c>
    </row>
    <row r="608" spans="2:5" ht="12.75">
      <c r="B608" s="39">
        <v>601</v>
      </c>
      <c r="C608" s="40">
        <v>2213.975830078125</v>
      </c>
      <c r="D608" s="40">
        <v>2235.401123046875</v>
      </c>
      <c r="E608" s="40">
        <v>2249.98193359375</v>
      </c>
    </row>
    <row r="609" spans="2:5" ht="12.75">
      <c r="B609" s="39">
        <v>602</v>
      </c>
      <c r="C609" s="40">
        <v>1001.7518310546875</v>
      </c>
      <c r="D609" s="40">
        <v>1022.8181762695312</v>
      </c>
      <c r="E609" s="40">
        <v>1043.884521484375</v>
      </c>
    </row>
    <row r="610" spans="2:5" ht="12.75">
      <c r="B610" s="39">
        <v>603</v>
      </c>
      <c r="C610" s="40">
        <v>675.4864501953125</v>
      </c>
      <c r="D610" s="40">
        <v>690.3447875976562</v>
      </c>
      <c r="E610" s="40">
        <v>704.66552734375</v>
      </c>
    </row>
    <row r="611" spans="2:5" ht="12.75">
      <c r="B611" s="39">
        <v>604</v>
      </c>
      <c r="C611" s="40">
        <v>-119.3445816040039</v>
      </c>
      <c r="D611" s="40">
        <v>-106.41696166992188</v>
      </c>
      <c r="E611" s="40">
        <v>-93.48934936523438</v>
      </c>
    </row>
    <row r="612" spans="2:5" ht="12.75">
      <c r="B612" s="39">
        <v>605</v>
      </c>
      <c r="C612" s="40">
        <v>3066.010986328125</v>
      </c>
      <c r="D612" s="40">
        <v>3101.567138671875</v>
      </c>
      <c r="E612" s="40">
        <v>3135.356689453125</v>
      </c>
    </row>
    <row r="613" spans="2:5" ht="12.75">
      <c r="B613" s="39">
        <v>606</v>
      </c>
      <c r="C613" s="40">
        <v>-93.80267333984375</v>
      </c>
      <c r="D613" s="40">
        <v>-88.1197738647461</v>
      </c>
      <c r="E613" s="40">
        <v>-82.43687438964844</v>
      </c>
    </row>
    <row r="614" spans="2:5" ht="12.75">
      <c r="B614" s="39">
        <v>607</v>
      </c>
      <c r="C614" s="40">
        <v>1291.2486572265625</v>
      </c>
      <c r="D614" s="40">
        <v>1291.8907470703125</v>
      </c>
      <c r="E614" s="40">
        <v>1292.532958984375</v>
      </c>
    </row>
    <row r="615" spans="2:5" ht="12.75">
      <c r="B615" s="39">
        <v>608</v>
      </c>
      <c r="C615" s="40">
        <v>-879.881591796875</v>
      </c>
      <c r="D615" s="40">
        <v>-874.7403564453125</v>
      </c>
      <c r="E615" s="40">
        <v>-869.5991821289062</v>
      </c>
    </row>
    <row r="616" spans="2:5" ht="12.75">
      <c r="B616" s="39">
        <v>609</v>
      </c>
      <c r="C616" s="40">
        <v>2036.325927734375</v>
      </c>
      <c r="D616" s="40">
        <v>2067.6748046875</v>
      </c>
      <c r="E616" s="40">
        <v>2095.80908203125</v>
      </c>
    </row>
    <row r="617" spans="2:5" ht="12.75">
      <c r="B617" s="39">
        <v>610</v>
      </c>
      <c r="C617" s="40">
        <v>349.5190734863281</v>
      </c>
      <c r="D617" s="40">
        <v>358.232666015625</v>
      </c>
      <c r="E617" s="40">
        <v>366.9462585449219</v>
      </c>
    </row>
    <row r="618" spans="2:5" ht="12.75">
      <c r="B618" s="39">
        <v>611</v>
      </c>
      <c r="C618" s="40">
        <v>831.971435546875</v>
      </c>
      <c r="D618" s="40">
        <v>843.2032470703125</v>
      </c>
      <c r="E618" s="40">
        <v>851.0675659179688</v>
      </c>
    </row>
    <row r="619" spans="2:5" ht="12.75">
      <c r="B619" s="39">
        <v>612</v>
      </c>
      <c r="C619" s="40">
        <v>-437.6385803222656</v>
      </c>
      <c r="D619" s="40">
        <v>-442.0072021484375</v>
      </c>
      <c r="E619" s="40">
        <v>-446.3758544921875</v>
      </c>
    </row>
    <row r="620" spans="2:5" ht="12.75">
      <c r="B620" s="39">
        <v>613</v>
      </c>
      <c r="C620" s="40">
        <v>1162.716796875</v>
      </c>
      <c r="D620" s="40">
        <v>1175.3270263671875</v>
      </c>
      <c r="E620" s="40">
        <v>1183.6275634765625</v>
      </c>
    </row>
    <row r="621" spans="2:5" ht="12.75">
      <c r="B621" s="39">
        <v>614</v>
      </c>
      <c r="C621" s="40">
        <v>881.744140625</v>
      </c>
      <c r="D621" s="40">
        <v>903.4708862304688</v>
      </c>
      <c r="E621" s="40">
        <v>917.7576293945312</v>
      </c>
    </row>
    <row r="622" spans="2:5" ht="12.75">
      <c r="B622" s="39">
        <v>615</v>
      </c>
      <c r="C622" s="40">
        <v>110.01497650146484</v>
      </c>
      <c r="D622" s="40">
        <v>112.46857452392578</v>
      </c>
      <c r="E622" s="40">
        <v>114.92217254638672</v>
      </c>
    </row>
    <row r="623" spans="2:5" ht="12.75">
      <c r="B623" s="39">
        <v>616</v>
      </c>
      <c r="C623" s="40">
        <v>1117.644287109375</v>
      </c>
      <c r="D623" s="40">
        <v>1139.784912109375</v>
      </c>
      <c r="E623" s="40">
        <v>1158.4873046875</v>
      </c>
    </row>
    <row r="624" spans="2:5" ht="12.75">
      <c r="B624" s="39">
        <v>617</v>
      </c>
      <c r="C624" s="40">
        <v>1473.876953125</v>
      </c>
      <c r="D624" s="40">
        <v>1514.49609375</v>
      </c>
      <c r="E624" s="40">
        <v>1548.2354736328125</v>
      </c>
    </row>
    <row r="625" spans="2:5" ht="12.75">
      <c r="B625" s="39">
        <v>618</v>
      </c>
      <c r="C625" s="40">
        <v>-40.32572555541992</v>
      </c>
      <c r="D625" s="40">
        <v>-48.181880950927734</v>
      </c>
      <c r="E625" s="40">
        <v>-56.03803253173828</v>
      </c>
    </row>
    <row r="626" spans="2:5" ht="12.75">
      <c r="B626" s="39">
        <v>619</v>
      </c>
      <c r="C626" s="40">
        <v>-92.22496795654297</v>
      </c>
      <c r="D626" s="40">
        <v>-100.73894500732422</v>
      </c>
      <c r="E626" s="40">
        <v>-109.25292205810547</v>
      </c>
    </row>
    <row r="627" spans="2:5" ht="12.75">
      <c r="B627" s="39">
        <v>620</v>
      </c>
      <c r="C627" s="40">
        <v>404.99859619140625</v>
      </c>
      <c r="D627" s="40">
        <v>409.5730285644531</v>
      </c>
      <c r="E627" s="40">
        <v>414.1474609375</v>
      </c>
    </row>
    <row r="628" spans="2:5" ht="12.75">
      <c r="B628" s="39">
        <v>621</v>
      </c>
      <c r="C628" s="40">
        <v>734.86865234375</v>
      </c>
      <c r="D628" s="40">
        <v>746.2575073242188</v>
      </c>
      <c r="E628" s="40">
        <v>752.9116821289062</v>
      </c>
    </row>
    <row r="629" spans="2:5" ht="12.75">
      <c r="B629" s="39">
        <v>622</v>
      </c>
      <c r="C629" s="40">
        <v>442.9033203125</v>
      </c>
      <c r="D629" s="40">
        <v>471.7970886230469</v>
      </c>
      <c r="E629" s="40">
        <v>493.9570007324219</v>
      </c>
    </row>
    <row r="630" spans="2:5" ht="12.75">
      <c r="B630" s="39">
        <v>623</v>
      </c>
      <c r="C630" s="40">
        <v>921.9387817382812</v>
      </c>
      <c r="D630" s="40">
        <v>933.4148559570312</v>
      </c>
      <c r="E630" s="40">
        <v>940.1904907226562</v>
      </c>
    </row>
    <row r="631" spans="2:5" ht="12.75">
      <c r="B631" s="39">
        <v>624</v>
      </c>
      <c r="C631" s="40">
        <v>510.3905029296875</v>
      </c>
      <c r="D631" s="40">
        <v>526.373291015625</v>
      </c>
      <c r="E631" s="40">
        <v>542.3560791015625</v>
      </c>
    </row>
    <row r="632" spans="2:5" ht="12.75">
      <c r="B632" s="39">
        <v>625</v>
      </c>
      <c r="C632" s="40">
        <v>505.0198669433594</v>
      </c>
      <c r="D632" s="40">
        <v>520.278564453125</v>
      </c>
      <c r="E632" s="40">
        <v>523.0438232421875</v>
      </c>
    </row>
    <row r="633" spans="2:5" ht="12.75">
      <c r="B633" s="39">
        <v>626</v>
      </c>
      <c r="C633" s="40">
        <v>1244.6351318359375</v>
      </c>
      <c r="D633" s="40">
        <v>1278.76904296875</v>
      </c>
      <c r="E633" s="40">
        <v>1312.9029541015625</v>
      </c>
    </row>
    <row r="634" spans="2:5" ht="12.75">
      <c r="B634" s="39">
        <v>627</v>
      </c>
      <c r="C634" s="40">
        <v>-897.8942260742188</v>
      </c>
      <c r="D634" s="40">
        <v>-891.3887329101562</v>
      </c>
      <c r="E634" s="40">
        <v>-884.8832397460938</v>
      </c>
    </row>
    <row r="635" spans="2:5" ht="12.75">
      <c r="B635" s="39">
        <v>628</v>
      </c>
      <c r="C635" s="40">
        <v>-101.4631118774414</v>
      </c>
      <c r="D635" s="40">
        <v>-81.25556182861328</v>
      </c>
      <c r="E635" s="40">
        <v>-61.048004150390625</v>
      </c>
    </row>
    <row r="636" spans="2:5" ht="12.75">
      <c r="B636" s="39">
        <v>629</v>
      </c>
      <c r="C636" s="40">
        <v>1413.419189453125</v>
      </c>
      <c r="D636" s="40">
        <v>1434.142822265625</v>
      </c>
      <c r="E636" s="40">
        <v>1454.866455078125</v>
      </c>
    </row>
    <row r="637" spans="2:5" ht="12.75">
      <c r="B637" s="39">
        <v>630</v>
      </c>
      <c r="C637" s="40">
        <v>178.8121337890625</v>
      </c>
      <c r="D637" s="40">
        <v>199.51625061035156</v>
      </c>
      <c r="E637" s="40">
        <v>220.22036743164062</v>
      </c>
    </row>
    <row r="638" spans="2:5" ht="12.75">
      <c r="B638" s="39">
        <v>631</v>
      </c>
      <c r="C638" s="40">
        <v>1603.4176025390625</v>
      </c>
      <c r="D638" s="40">
        <v>1622.25341796875</v>
      </c>
      <c r="E638" s="40">
        <v>1641.089111328125</v>
      </c>
    </row>
    <row r="639" spans="2:5" ht="12.75">
      <c r="B639" s="39">
        <v>632</v>
      </c>
      <c r="C639" s="40">
        <v>1931.5526123046875</v>
      </c>
      <c r="D639" s="40">
        <v>1967.638427734375</v>
      </c>
      <c r="E639" s="40">
        <v>1996.540283203125</v>
      </c>
    </row>
    <row r="640" spans="2:5" ht="12.75">
      <c r="B640" s="39">
        <v>633</v>
      </c>
      <c r="C640" s="40">
        <v>1431.85205078125</v>
      </c>
      <c r="D640" s="40">
        <v>1464.186279296875</v>
      </c>
      <c r="E640" s="40">
        <v>1488.991455078125</v>
      </c>
    </row>
    <row r="641" spans="2:5" ht="12.75">
      <c r="B641" s="39">
        <v>634</v>
      </c>
      <c r="C641" s="40">
        <v>-124.63365936279297</v>
      </c>
      <c r="D641" s="40">
        <v>-114.04176330566406</v>
      </c>
      <c r="E641" s="40">
        <v>-105.90961456298828</v>
      </c>
    </row>
    <row r="642" spans="2:5" ht="12.75">
      <c r="B642" s="39">
        <v>635</v>
      </c>
      <c r="C642" s="40">
        <v>1887.3956298828125</v>
      </c>
      <c r="D642" s="40">
        <v>1918.8017578125</v>
      </c>
      <c r="E642" s="40">
        <v>1949.8140869140625</v>
      </c>
    </row>
    <row r="643" spans="2:5" ht="12.75">
      <c r="B643" s="39">
        <v>636</v>
      </c>
      <c r="C643" s="40">
        <v>776.0802001953125</v>
      </c>
      <c r="D643" s="40">
        <v>790.9578857421875</v>
      </c>
      <c r="E643" s="40">
        <v>804.2564697265625</v>
      </c>
    </row>
    <row r="644" spans="2:5" ht="12.75">
      <c r="B644" s="39">
        <v>637</v>
      </c>
      <c r="C644" s="40">
        <v>1918.014404296875</v>
      </c>
      <c r="D644" s="40">
        <v>1934.416259765625</v>
      </c>
      <c r="E644" s="40">
        <v>1949.606689453125</v>
      </c>
    </row>
    <row r="645" spans="2:5" ht="12.75">
      <c r="B645" s="39">
        <v>638</v>
      </c>
      <c r="C645" s="40">
        <v>-131.1100311279297</v>
      </c>
      <c r="D645" s="40">
        <v>-125.70028686523438</v>
      </c>
      <c r="E645" s="40">
        <v>-120.29054260253906</v>
      </c>
    </row>
    <row r="646" spans="2:5" ht="12.75">
      <c r="B646" s="39">
        <v>639</v>
      </c>
      <c r="C646" s="40">
        <v>-354.2354431152344</v>
      </c>
      <c r="D646" s="40">
        <v>-342.1195068359375</v>
      </c>
      <c r="E646" s="40">
        <v>-330.0035705566406</v>
      </c>
    </row>
    <row r="647" spans="2:5" ht="12.75">
      <c r="B647" s="39">
        <v>640</v>
      </c>
      <c r="C647" s="40">
        <v>-291.2222595214844</v>
      </c>
      <c r="D647" s="40">
        <v>-273.947509765625</v>
      </c>
      <c r="E647" s="40">
        <v>-260.34649658203125</v>
      </c>
    </row>
    <row r="648" spans="2:5" ht="12.75">
      <c r="B648" s="39">
        <v>641</v>
      </c>
      <c r="C648" s="40">
        <v>920.5933837890625</v>
      </c>
      <c r="D648" s="40">
        <v>937.6611938476562</v>
      </c>
      <c r="E648" s="40">
        <v>954.72900390625</v>
      </c>
    </row>
    <row r="649" spans="2:5" ht="12.75">
      <c r="B649" s="39">
        <v>642</v>
      </c>
      <c r="C649" s="40">
        <v>84.87313842773438</v>
      </c>
      <c r="D649" s="40">
        <v>106.34425354003906</v>
      </c>
      <c r="E649" s="40">
        <v>127.81536102294922</v>
      </c>
    </row>
    <row r="650" spans="2:5" ht="12.75">
      <c r="B650" s="39">
        <v>643</v>
      </c>
      <c r="C650" s="40">
        <v>459.2125549316406</v>
      </c>
      <c r="D650" s="40">
        <v>473.5457763671875</v>
      </c>
      <c r="E650" s="40">
        <v>487.8789978027344</v>
      </c>
    </row>
    <row r="651" spans="2:5" ht="12.75">
      <c r="B651" s="39">
        <v>644</v>
      </c>
      <c r="C651" s="40">
        <v>-365.893310546875</v>
      </c>
      <c r="D651" s="40">
        <v>-361.0274658203125</v>
      </c>
      <c r="E651" s="40">
        <v>-361.508544921875</v>
      </c>
    </row>
    <row r="652" spans="2:5" ht="12.75">
      <c r="B652" s="39">
        <v>645</v>
      </c>
      <c r="C652" s="40">
        <v>307.1772155761719</v>
      </c>
      <c r="D652" s="40">
        <v>324.328369140625</v>
      </c>
      <c r="E652" s="40">
        <v>335.5531921386719</v>
      </c>
    </row>
    <row r="653" spans="2:5" ht="12.75">
      <c r="B653" s="39">
        <v>646</v>
      </c>
      <c r="C653" s="40">
        <v>2210.42626953125</v>
      </c>
      <c r="D653" s="40">
        <v>2241.44580078125</v>
      </c>
      <c r="E653" s="40">
        <v>2269.6650390625</v>
      </c>
    </row>
    <row r="654" spans="2:5" ht="12.75">
      <c r="B654" s="39">
        <v>647</v>
      </c>
      <c r="C654" s="40">
        <v>1935.3919677734375</v>
      </c>
      <c r="D654" s="40">
        <v>1965.814697265625</v>
      </c>
      <c r="E654" s="40">
        <v>1996.2373046875</v>
      </c>
    </row>
    <row r="655" spans="2:5" ht="12.75">
      <c r="B655" s="39">
        <v>648</v>
      </c>
      <c r="C655" s="40">
        <v>329.214111328125</v>
      </c>
      <c r="D655" s="40">
        <v>348.3401184082031</v>
      </c>
      <c r="E655" s="40">
        <v>366.3779602050781</v>
      </c>
    </row>
    <row r="656" spans="2:5" ht="12.75">
      <c r="B656" s="39">
        <v>649</v>
      </c>
      <c r="C656" s="40">
        <v>1354.9345703125</v>
      </c>
      <c r="D656" s="40">
        <v>1395.6541748046875</v>
      </c>
      <c r="E656" s="40">
        <v>1431.67138671875</v>
      </c>
    </row>
    <row r="657" spans="2:5" ht="12.75">
      <c r="B657" s="39">
        <v>650</v>
      </c>
      <c r="C657" s="40">
        <v>-383.9952697753906</v>
      </c>
      <c r="D657" s="40">
        <v>-385.88385009765625</v>
      </c>
      <c r="E657" s="40">
        <v>-387.7724304199219</v>
      </c>
    </row>
    <row r="658" spans="2:5" ht="12.75">
      <c r="B658" s="39">
        <v>651</v>
      </c>
      <c r="C658" s="40">
        <v>363.8758850097656</v>
      </c>
      <c r="D658" s="40">
        <v>393.9543151855469</v>
      </c>
      <c r="E658" s="40">
        <v>424.0327453613281</v>
      </c>
    </row>
    <row r="659" spans="2:5" ht="12.75">
      <c r="B659" s="39">
        <v>652</v>
      </c>
      <c r="C659" s="40">
        <v>2945.950927734375</v>
      </c>
      <c r="D659" s="40">
        <v>2992.941162109375</v>
      </c>
      <c r="E659" s="40">
        <v>3036.156982421875</v>
      </c>
    </row>
    <row r="660" spans="2:5" ht="12.75">
      <c r="B660" s="39">
        <v>653</v>
      </c>
      <c r="C660" s="40">
        <v>-359.5129089355469</v>
      </c>
      <c r="D660" s="40">
        <v>-361.4635925292969</v>
      </c>
      <c r="E660" s="40">
        <v>-363.4142761230469</v>
      </c>
    </row>
    <row r="661" spans="2:5" ht="12.75">
      <c r="B661" s="39">
        <v>654</v>
      </c>
      <c r="C661" s="40">
        <v>2102.65576171875</v>
      </c>
      <c r="D661" s="40">
        <v>2126.9072265625</v>
      </c>
      <c r="E661" s="40">
        <v>2149.5107421875</v>
      </c>
    </row>
    <row r="662" spans="2:5" ht="12.75">
      <c r="B662" s="39">
        <v>655</v>
      </c>
      <c r="C662" s="40">
        <v>615.0664672851562</v>
      </c>
      <c r="D662" s="40">
        <v>617.2271728515625</v>
      </c>
      <c r="E662" s="40">
        <v>615.066650390625</v>
      </c>
    </row>
    <row r="663" spans="2:5" ht="12.75">
      <c r="B663" s="39">
        <v>656</v>
      </c>
      <c r="C663" s="40">
        <v>1116.7841796875</v>
      </c>
      <c r="D663" s="40">
        <v>1142.7608642578125</v>
      </c>
      <c r="E663" s="40">
        <v>1168.7376708984375</v>
      </c>
    </row>
    <row r="664" spans="2:5" ht="12.75">
      <c r="B664" s="39">
        <v>657</v>
      </c>
      <c r="C664" s="40">
        <v>1728.6925048828125</v>
      </c>
      <c r="D664" s="40">
        <v>1741.7296142578125</v>
      </c>
      <c r="E664" s="40">
        <v>1754.7667236328125</v>
      </c>
    </row>
    <row r="665" spans="2:5" ht="12.75">
      <c r="B665" s="39">
        <v>658</v>
      </c>
      <c r="C665" s="40">
        <v>1556.9166259765625</v>
      </c>
      <c r="D665" s="40">
        <v>1591.9674072265625</v>
      </c>
      <c r="E665" s="40">
        <v>1617.564208984375</v>
      </c>
    </row>
    <row r="666" spans="2:5" ht="12.75">
      <c r="B666" s="39">
        <v>659</v>
      </c>
      <c r="C666" s="40">
        <v>1653.0128173828125</v>
      </c>
      <c r="D666" s="40">
        <v>1672.725830078125</v>
      </c>
      <c r="E666" s="40">
        <v>1692.438720703125</v>
      </c>
    </row>
    <row r="667" spans="2:5" ht="12.75">
      <c r="B667" s="39">
        <v>660</v>
      </c>
      <c r="C667" s="40">
        <v>-218.5603485107422</v>
      </c>
      <c r="D667" s="40">
        <v>-206.4378662109375</v>
      </c>
      <c r="E667" s="40">
        <v>-199.52175903320312</v>
      </c>
    </row>
    <row r="668" spans="2:5" ht="12.75">
      <c r="B668" s="39">
        <v>661</v>
      </c>
      <c r="C668" s="40">
        <v>290.09967041015625</v>
      </c>
      <c r="D668" s="40">
        <v>294.6593933105469</v>
      </c>
      <c r="E668" s="40">
        <v>299.2191162109375</v>
      </c>
    </row>
    <row r="669" spans="2:5" ht="12.75">
      <c r="B669" s="39">
        <v>662</v>
      </c>
      <c r="C669" s="40">
        <v>1211.0655517578125</v>
      </c>
      <c r="D669" s="40">
        <v>1229.5556640625</v>
      </c>
      <c r="E669" s="40">
        <v>1247.4024658203125</v>
      </c>
    </row>
    <row r="670" spans="2:5" ht="12.75">
      <c r="B670" s="39">
        <v>663</v>
      </c>
      <c r="C670" s="40">
        <v>375.3191223144531</v>
      </c>
      <c r="D670" s="40">
        <v>400.1805419921875</v>
      </c>
      <c r="E670" s="40">
        <v>419.811279296875</v>
      </c>
    </row>
    <row r="671" spans="2:5" ht="12.75">
      <c r="B671" s="39">
        <v>664</v>
      </c>
      <c r="C671" s="40">
        <v>1282.609130859375</v>
      </c>
      <c r="D671" s="40">
        <v>1309.6343994140625</v>
      </c>
      <c r="E671" s="40">
        <v>1326.3140869140625</v>
      </c>
    </row>
    <row r="672" spans="2:5" ht="12.75">
      <c r="B672" s="39">
        <v>665</v>
      </c>
      <c r="C672" s="40">
        <v>770.6148681640625</v>
      </c>
      <c r="D672" s="40">
        <v>785.374267578125</v>
      </c>
      <c r="E672" s="40">
        <v>800.1336669921875</v>
      </c>
    </row>
    <row r="673" spans="2:5" ht="12.75">
      <c r="B673" s="39">
        <v>666</v>
      </c>
      <c r="C673" s="40">
        <v>2026.8895263671875</v>
      </c>
      <c r="D673" s="40">
        <v>2058.521728515625</v>
      </c>
      <c r="E673" s="40">
        <v>2089.6884765625</v>
      </c>
    </row>
    <row r="674" spans="2:5" ht="12.75">
      <c r="B674" s="39">
        <v>667</v>
      </c>
      <c r="C674" s="40">
        <v>1655.8665771484375</v>
      </c>
      <c r="D674" s="40">
        <v>1685.821044921875</v>
      </c>
      <c r="E674" s="40">
        <v>1715.775390625</v>
      </c>
    </row>
    <row r="675" spans="2:5" ht="12.75">
      <c r="B675" s="39">
        <v>668</v>
      </c>
      <c r="C675" s="40">
        <v>1171.9976806640625</v>
      </c>
      <c r="D675" s="40">
        <v>1207.7762451171875</v>
      </c>
      <c r="E675" s="40">
        <v>1238.3072509765625</v>
      </c>
    </row>
    <row r="676" spans="2:5" ht="12.75">
      <c r="B676" s="39">
        <v>669</v>
      </c>
      <c r="C676" s="40">
        <v>1367.2890625</v>
      </c>
      <c r="D676" s="40">
        <v>1380.751953125</v>
      </c>
      <c r="E676" s="40">
        <v>1393.58251953125</v>
      </c>
    </row>
    <row r="677" spans="2:5" ht="12.75">
      <c r="B677" s="39">
        <v>670</v>
      </c>
      <c r="C677" s="40">
        <v>1372.8272705078125</v>
      </c>
      <c r="D677" s="40">
        <v>1390.85009765625</v>
      </c>
      <c r="E677" s="40">
        <v>1407.5220947265625</v>
      </c>
    </row>
    <row r="678" spans="2:5" ht="12.75">
      <c r="B678" s="39">
        <v>671</v>
      </c>
      <c r="C678" s="40">
        <v>400.7467956542969</v>
      </c>
      <c r="D678" s="40">
        <v>438.42156982421875</v>
      </c>
      <c r="E678" s="40">
        <v>474.06829833984375</v>
      </c>
    </row>
    <row r="679" spans="2:5" ht="12.75">
      <c r="B679" s="39">
        <v>672</v>
      </c>
      <c r="C679" s="40">
        <v>22.99917984008789</v>
      </c>
      <c r="D679" s="40">
        <v>42.982479095458984</v>
      </c>
      <c r="E679" s="40">
        <v>62.96577453613281</v>
      </c>
    </row>
    <row r="680" spans="2:5" ht="12.75">
      <c r="B680" s="39">
        <v>673</v>
      </c>
      <c r="C680" s="40">
        <v>536.8912963867188</v>
      </c>
      <c r="D680" s="40">
        <v>555.0098876953125</v>
      </c>
      <c r="E680" s="40">
        <v>565.7435302734375</v>
      </c>
    </row>
    <row r="681" spans="2:5" ht="12.75">
      <c r="B681" s="39">
        <v>674</v>
      </c>
      <c r="C681" s="40">
        <v>2165.377685546875</v>
      </c>
      <c r="D681" s="40">
        <v>2188.59423828125</v>
      </c>
      <c r="E681" s="40">
        <v>2210.356689453125</v>
      </c>
    </row>
    <row r="682" spans="2:5" ht="12.75">
      <c r="B682" s="39">
        <v>675</v>
      </c>
      <c r="C682" s="40">
        <v>243.99588012695312</v>
      </c>
      <c r="D682" s="40">
        <v>243.64486694335938</v>
      </c>
      <c r="E682" s="40">
        <v>243.1704559326172</v>
      </c>
    </row>
    <row r="683" spans="2:5" ht="12.75">
      <c r="B683" s="39">
        <v>676</v>
      </c>
      <c r="C683" s="40">
        <v>-974.7303466796875</v>
      </c>
      <c r="D683" s="40">
        <v>-968.9227294921875</v>
      </c>
      <c r="E683" s="40">
        <v>-963.1151733398438</v>
      </c>
    </row>
    <row r="684" spans="2:5" ht="12.75">
      <c r="B684" s="39">
        <v>677</v>
      </c>
      <c r="C684" s="40">
        <v>25.115568161010742</v>
      </c>
      <c r="D684" s="40">
        <v>39.690765380859375</v>
      </c>
      <c r="E684" s="40">
        <v>54.26596450805664</v>
      </c>
    </row>
    <row r="685" spans="2:5" ht="12.75">
      <c r="B685" s="39">
        <v>678</v>
      </c>
      <c r="C685" s="40">
        <v>1145.5274658203125</v>
      </c>
      <c r="D685" s="40">
        <v>1171.02294921875</v>
      </c>
      <c r="E685" s="40">
        <v>1196.5184326171875</v>
      </c>
    </row>
    <row r="686" spans="2:5" ht="12.75">
      <c r="B686" s="39">
        <v>679</v>
      </c>
      <c r="C686" s="40">
        <v>1238.3553466796875</v>
      </c>
      <c r="D686" s="40">
        <v>1262.9844970703125</v>
      </c>
      <c r="E686" s="40">
        <v>1276.033447265625</v>
      </c>
    </row>
    <row r="687" spans="2:5" ht="12.75">
      <c r="B687" s="39">
        <v>680</v>
      </c>
      <c r="C687" s="40">
        <v>445.6239013671875</v>
      </c>
      <c r="D687" s="40">
        <v>467.21435546875</v>
      </c>
      <c r="E687" s="40">
        <v>484.9996643066406</v>
      </c>
    </row>
    <row r="688" spans="2:5" ht="12.75">
      <c r="B688" s="39">
        <v>681</v>
      </c>
      <c r="C688" s="40">
        <v>1410.8236083984375</v>
      </c>
      <c r="D688" s="40">
        <v>1437.3885498046875</v>
      </c>
      <c r="E688" s="40">
        <v>1461.328857421875</v>
      </c>
    </row>
    <row r="689" spans="2:5" ht="12.75">
      <c r="B689" s="39">
        <v>682</v>
      </c>
      <c r="C689" s="40">
        <v>-115.35487365722656</v>
      </c>
      <c r="D689" s="40">
        <v>-99.21514892578125</v>
      </c>
      <c r="E689" s="40">
        <v>-84.7120132446289</v>
      </c>
    </row>
    <row r="690" spans="2:5" ht="12.75">
      <c r="B690" s="39">
        <v>683</v>
      </c>
      <c r="C690" s="40">
        <v>628.1663208007812</v>
      </c>
      <c r="D690" s="40">
        <v>644.1070556640625</v>
      </c>
      <c r="E690" s="40">
        <v>653.4335327148438</v>
      </c>
    </row>
    <row r="691" spans="2:5" ht="12.75">
      <c r="B691" s="39">
        <v>684</v>
      </c>
      <c r="C691" s="40">
        <v>2475.427734375</v>
      </c>
      <c r="D691" s="40">
        <v>2513.948486328125</v>
      </c>
      <c r="E691" s="40">
        <v>2549.9970703125</v>
      </c>
    </row>
    <row r="692" spans="2:5" ht="12.75">
      <c r="B692" s="39">
        <v>685</v>
      </c>
      <c r="C692" s="40">
        <v>-530.5535888671875</v>
      </c>
      <c r="D692" s="40">
        <v>-505.68927001953125</v>
      </c>
      <c r="E692" s="40">
        <v>-480.824951171875</v>
      </c>
    </row>
    <row r="693" spans="2:5" ht="12.75">
      <c r="B693" s="39">
        <v>686</v>
      </c>
      <c r="C693" s="40">
        <v>1083.3643798828125</v>
      </c>
      <c r="D693" s="40">
        <v>1093.8529052734375</v>
      </c>
      <c r="E693" s="40">
        <v>1104.34130859375</v>
      </c>
    </row>
    <row r="694" spans="2:5" ht="12.75">
      <c r="B694" s="39">
        <v>687</v>
      </c>
      <c r="C694" s="40">
        <v>-419.3528137207031</v>
      </c>
      <c r="D694" s="40">
        <v>-393.0481262207031</v>
      </c>
      <c r="E694" s="40">
        <v>-366.74346923828125</v>
      </c>
    </row>
    <row r="695" spans="2:5" ht="12.75">
      <c r="B695" s="39">
        <v>688</v>
      </c>
      <c r="C695" s="40">
        <v>1141.1995849609375</v>
      </c>
      <c r="D695" s="40">
        <v>1166.5772705078125</v>
      </c>
      <c r="E695" s="40">
        <v>1189.7540283203125</v>
      </c>
    </row>
    <row r="696" spans="2:5" ht="12.75">
      <c r="B696" s="39">
        <v>689</v>
      </c>
      <c r="C696" s="40">
        <v>521.1890869140625</v>
      </c>
      <c r="D696" s="40">
        <v>544.972412109375</v>
      </c>
      <c r="E696" s="40">
        <v>568.6097412109375</v>
      </c>
    </row>
    <row r="697" spans="2:5" ht="12.75">
      <c r="B697" s="39">
        <v>690</v>
      </c>
      <c r="C697" s="40">
        <v>399.20318603515625</v>
      </c>
      <c r="D697" s="40">
        <v>403.7850036621094</v>
      </c>
      <c r="E697" s="40">
        <v>408.3668518066406</v>
      </c>
    </row>
    <row r="698" spans="2:5" ht="12.75">
      <c r="B698" s="39">
        <v>691</v>
      </c>
      <c r="C698" s="40">
        <v>1395.6854248046875</v>
      </c>
      <c r="D698" s="40">
        <v>1413.275390625</v>
      </c>
      <c r="E698" s="40">
        <v>1426.7889404296875</v>
      </c>
    </row>
    <row r="699" spans="2:5" ht="12.75">
      <c r="B699" s="39">
        <v>692</v>
      </c>
      <c r="C699" s="40">
        <v>-1212.8021240234375</v>
      </c>
      <c r="D699" s="40">
        <v>-1208.88037109375</v>
      </c>
      <c r="E699" s="40">
        <v>-1204.958740234375</v>
      </c>
    </row>
    <row r="700" spans="2:5" ht="12.75">
      <c r="B700" s="39">
        <v>693</v>
      </c>
      <c r="C700" s="40">
        <v>870.5314331054688</v>
      </c>
      <c r="D700" s="40">
        <v>874.8062133789062</v>
      </c>
      <c r="E700" s="40">
        <v>876.5420532226562</v>
      </c>
    </row>
    <row r="701" spans="2:5" ht="12.75">
      <c r="B701" s="39">
        <v>694</v>
      </c>
      <c r="C701" s="40">
        <v>746.0128173828125</v>
      </c>
      <c r="D701" s="40">
        <v>768.1547241210938</v>
      </c>
      <c r="E701" s="40">
        <v>784.0521240234375</v>
      </c>
    </row>
    <row r="702" spans="2:5" ht="12.75">
      <c r="B702" s="39">
        <v>695</v>
      </c>
      <c r="C702" s="40">
        <v>1369.3426513671875</v>
      </c>
      <c r="D702" s="40">
        <v>1391.777099609375</v>
      </c>
      <c r="E702" s="40">
        <v>1414.2115478515625</v>
      </c>
    </row>
    <row r="703" spans="2:5" ht="12.75">
      <c r="B703" s="39">
        <v>696</v>
      </c>
      <c r="C703" s="40">
        <v>8.336592674255371</v>
      </c>
      <c r="D703" s="40">
        <v>17.11640739440918</v>
      </c>
      <c r="E703" s="40">
        <v>24.790800094604492</v>
      </c>
    </row>
    <row r="704" spans="2:5" ht="12.75">
      <c r="B704" s="39">
        <v>697</v>
      </c>
      <c r="C704" s="40">
        <v>-150.7062225341797</v>
      </c>
      <c r="D704" s="40">
        <v>-154.5798797607422</v>
      </c>
      <c r="E704" s="40">
        <v>-158.4535369873047</v>
      </c>
    </row>
    <row r="705" spans="2:5" ht="12.75">
      <c r="B705" s="39">
        <v>698</v>
      </c>
      <c r="C705" s="40">
        <v>1417.93115234375</v>
      </c>
      <c r="D705" s="40">
        <v>1446.7362060546875</v>
      </c>
      <c r="E705" s="40">
        <v>1473.8609619140625</v>
      </c>
    </row>
    <row r="706" spans="2:5" ht="12.75">
      <c r="B706" s="39">
        <v>699</v>
      </c>
      <c r="C706" s="40">
        <v>646.7384033203125</v>
      </c>
      <c r="D706" s="40">
        <v>669.6104736328125</v>
      </c>
      <c r="E706" s="40">
        <v>689.0993041992188</v>
      </c>
    </row>
    <row r="707" spans="2:5" ht="12.75">
      <c r="B707" s="39">
        <v>700</v>
      </c>
      <c r="C707" s="40">
        <v>1481.49462890625</v>
      </c>
      <c r="D707" s="40">
        <v>1494.12451171875</v>
      </c>
      <c r="E707" s="40">
        <v>1506.7542724609375</v>
      </c>
    </row>
    <row r="708" spans="2:5" ht="12.75">
      <c r="B708" s="39">
        <v>701</v>
      </c>
      <c r="C708" s="40">
        <v>28.594655990600586</v>
      </c>
      <c r="D708" s="40">
        <v>19.67856216430664</v>
      </c>
      <c r="E708" s="40">
        <v>7.4788055419921875</v>
      </c>
    </row>
    <row r="709" spans="2:5" ht="12.75">
      <c r="B709" s="39">
        <v>702</v>
      </c>
      <c r="C709" s="40">
        <v>1739.516845703125</v>
      </c>
      <c r="D709" s="40">
        <v>1765.6636962890625</v>
      </c>
      <c r="E709" s="40">
        <v>1784.1234130859375</v>
      </c>
    </row>
    <row r="710" spans="2:5" ht="12.75">
      <c r="B710" s="39">
        <v>703</v>
      </c>
      <c r="C710" s="40">
        <v>1489.0343017578125</v>
      </c>
      <c r="D710" s="40">
        <v>1506.8948974609375</v>
      </c>
      <c r="E710" s="40">
        <v>1523.1090087890625</v>
      </c>
    </row>
    <row r="711" spans="2:5" ht="12.75">
      <c r="B711" s="39">
        <v>704</v>
      </c>
      <c r="C711" s="40">
        <v>1876.4267578125</v>
      </c>
      <c r="D711" s="40">
        <v>1904.9678955078125</v>
      </c>
      <c r="E711" s="40">
        <v>1928.963623046875</v>
      </c>
    </row>
    <row r="712" spans="2:5" ht="12.75">
      <c r="B712" s="39">
        <v>705</v>
      </c>
      <c r="C712" s="40">
        <v>452.1292724609375</v>
      </c>
      <c r="D712" s="40">
        <v>467.4212646484375</v>
      </c>
      <c r="E712" s="40">
        <v>482.7132263183594</v>
      </c>
    </row>
    <row r="713" spans="2:5" ht="12.75">
      <c r="B713" s="39">
        <v>706</v>
      </c>
      <c r="C713" s="40">
        <v>-159.38499450683594</v>
      </c>
      <c r="D713" s="40">
        <v>-150.75143432617188</v>
      </c>
      <c r="E713" s="40">
        <v>-142.1178741455078</v>
      </c>
    </row>
    <row r="714" spans="2:5" ht="12.75">
      <c r="B714" s="39">
        <v>707</v>
      </c>
      <c r="C714" s="40">
        <v>1168.7747802734375</v>
      </c>
      <c r="D714" s="40">
        <v>1184.708984375</v>
      </c>
      <c r="E714" s="40">
        <v>1200.6431884765625</v>
      </c>
    </row>
    <row r="715" spans="2:5" ht="12.75">
      <c r="B715" s="39">
        <v>708</v>
      </c>
      <c r="C715" s="40">
        <v>-88.79631805419922</v>
      </c>
      <c r="D715" s="40">
        <v>-87.04014587402344</v>
      </c>
      <c r="E715" s="40">
        <v>-90.65375518798828</v>
      </c>
    </row>
    <row r="716" spans="2:5" ht="12.75">
      <c r="B716" s="39">
        <v>709</v>
      </c>
      <c r="C716" s="40">
        <v>184.98265075683594</v>
      </c>
      <c r="D716" s="40">
        <v>204.10574340820312</v>
      </c>
      <c r="E716" s="40">
        <v>223.2288360595703</v>
      </c>
    </row>
    <row r="717" spans="2:5" ht="12.75">
      <c r="B717" s="39">
        <v>710</v>
      </c>
      <c r="C717" s="40">
        <v>1033.3568115234375</v>
      </c>
      <c r="D717" s="40">
        <v>1073.7491455078125</v>
      </c>
      <c r="E717" s="40">
        <v>1113.1611328125</v>
      </c>
    </row>
    <row r="718" spans="2:5" ht="12.75">
      <c r="B718" s="39">
        <v>711</v>
      </c>
      <c r="C718" s="40">
        <v>2271.102783203125</v>
      </c>
      <c r="D718" s="40">
        <v>2305.233642578125</v>
      </c>
      <c r="E718" s="40">
        <v>2338.62548828125</v>
      </c>
    </row>
    <row r="719" spans="2:5" ht="12.75">
      <c r="B719" s="39">
        <v>712</v>
      </c>
      <c r="C719" s="40">
        <v>653.5740966796875</v>
      </c>
      <c r="D719" s="40">
        <v>666.1066284179688</v>
      </c>
      <c r="E719" s="40">
        <v>678.2572021484375</v>
      </c>
    </row>
    <row r="720" spans="2:5" ht="12.75">
      <c r="B720" s="39">
        <v>713</v>
      </c>
      <c r="C720" s="40">
        <v>-312.3560791015625</v>
      </c>
      <c r="D720" s="40">
        <v>-287.315673828125</v>
      </c>
      <c r="E720" s="40">
        <v>-266.31494140625</v>
      </c>
    </row>
    <row r="721" spans="2:5" ht="12.75">
      <c r="B721" s="39">
        <v>714</v>
      </c>
      <c r="C721" s="40">
        <v>1478.613037109375</v>
      </c>
      <c r="D721" s="40">
        <v>1506.992431640625</v>
      </c>
      <c r="E721" s="40">
        <v>1530.368896484375</v>
      </c>
    </row>
    <row r="722" spans="2:5" ht="12.75">
      <c r="B722" s="39">
        <v>715</v>
      </c>
      <c r="C722" s="40">
        <v>534.3338012695312</v>
      </c>
      <c r="D722" s="40">
        <v>541.4703369140625</v>
      </c>
      <c r="E722" s="40">
        <v>548.6068725585938</v>
      </c>
    </row>
    <row r="723" spans="2:5" ht="12.75">
      <c r="B723" s="39">
        <v>716</v>
      </c>
      <c r="C723" s="40">
        <v>1054.6180419921875</v>
      </c>
      <c r="D723" s="40">
        <v>1059.5306396484375</v>
      </c>
      <c r="E723" s="40">
        <v>1059.6231689453125</v>
      </c>
    </row>
    <row r="724" spans="2:5" ht="12.75">
      <c r="B724" s="39">
        <v>717</v>
      </c>
      <c r="C724" s="40">
        <v>87.00382232666016</v>
      </c>
      <c r="D724" s="40">
        <v>96.43612670898438</v>
      </c>
      <c r="E724" s="40">
        <v>105.86843872070312</v>
      </c>
    </row>
    <row r="725" spans="2:5" ht="12.75">
      <c r="B725" s="39">
        <v>718</v>
      </c>
      <c r="C725" s="40">
        <v>112.30330657958984</v>
      </c>
      <c r="D725" s="40">
        <v>120.44799041748047</v>
      </c>
      <c r="E725" s="40">
        <v>128.59268188476562</v>
      </c>
    </row>
    <row r="726" spans="2:5" ht="12.75">
      <c r="B726" s="39">
        <v>719</v>
      </c>
      <c r="C726" s="40">
        <v>-610.8201293945312</v>
      </c>
      <c r="D726" s="40">
        <v>-613.9129028320312</v>
      </c>
      <c r="E726" s="40">
        <v>-617.6276245117188</v>
      </c>
    </row>
    <row r="727" spans="2:5" ht="12.75">
      <c r="B727" s="39">
        <v>720</v>
      </c>
      <c r="C727" s="40">
        <v>-792.0638427734375</v>
      </c>
      <c r="D727" s="40">
        <v>-786.0346069335938</v>
      </c>
      <c r="E727" s="40">
        <v>-784.8602294921875</v>
      </c>
    </row>
    <row r="728" spans="2:5" ht="12.75">
      <c r="B728" s="39">
        <v>721</v>
      </c>
      <c r="C728" s="40">
        <v>1255.68359375</v>
      </c>
      <c r="D728" s="40">
        <v>1276.7532958984375</v>
      </c>
      <c r="E728" s="40">
        <v>1297.087646484375</v>
      </c>
    </row>
    <row r="729" spans="2:5" ht="12.75">
      <c r="B729" s="39">
        <v>722</v>
      </c>
      <c r="C729" s="40">
        <v>-148.48512268066406</v>
      </c>
      <c r="D729" s="40">
        <v>-140.85244750976562</v>
      </c>
      <c r="E729" s="40">
        <v>-133.21975708007812</v>
      </c>
    </row>
    <row r="730" spans="2:5" ht="12.75">
      <c r="B730" s="39">
        <v>723</v>
      </c>
      <c r="C730" s="40">
        <v>1485.925048828125</v>
      </c>
      <c r="D730" s="40">
        <v>1523.9146728515625</v>
      </c>
      <c r="E730" s="40">
        <v>1559.7689208984375</v>
      </c>
    </row>
    <row r="731" spans="2:5" ht="12.75">
      <c r="B731" s="39">
        <v>724</v>
      </c>
      <c r="C731" s="40">
        <v>1576.4774169921875</v>
      </c>
      <c r="D731" s="40">
        <v>1601.6396484375</v>
      </c>
      <c r="E731" s="40">
        <v>1626.8017578125</v>
      </c>
    </row>
    <row r="732" spans="2:5" ht="12.75">
      <c r="B732" s="39">
        <v>725</v>
      </c>
      <c r="C732" s="40">
        <v>-264.9920654296875</v>
      </c>
      <c r="D732" s="40">
        <v>-250.21148681640625</v>
      </c>
      <c r="E732" s="40">
        <v>-235.430908203125</v>
      </c>
    </row>
    <row r="733" spans="2:5" ht="12.75">
      <c r="B733" s="39">
        <v>726</v>
      </c>
      <c r="C733" s="40">
        <v>240.17398071289062</v>
      </c>
      <c r="D733" s="40">
        <v>261.0877380371094</v>
      </c>
      <c r="E733" s="40">
        <v>282.00146484375</v>
      </c>
    </row>
    <row r="734" spans="2:5" ht="12.75">
      <c r="B734" s="39">
        <v>727</v>
      </c>
      <c r="C734" s="40">
        <v>708.5988159179688</v>
      </c>
      <c r="D734" s="40">
        <v>726.2968139648438</v>
      </c>
      <c r="E734" s="40">
        <v>741.2036743164062</v>
      </c>
    </row>
    <row r="735" spans="2:5" ht="12.75">
      <c r="B735" s="39">
        <v>728</v>
      </c>
      <c r="C735" s="40">
        <v>273.04156494140625</v>
      </c>
      <c r="D735" s="40">
        <v>277.52264404296875</v>
      </c>
      <c r="E735" s="40">
        <v>282.0037536621094</v>
      </c>
    </row>
    <row r="736" spans="2:5" ht="12.75">
      <c r="B736" s="39">
        <v>729</v>
      </c>
      <c r="C736" s="40">
        <v>-237.5713653564453</v>
      </c>
      <c r="D736" s="40">
        <v>-230.29757690429688</v>
      </c>
      <c r="E736" s="40">
        <v>-223.02378845214844</v>
      </c>
    </row>
    <row r="737" spans="2:5" ht="12.75">
      <c r="B737" s="39">
        <v>730</v>
      </c>
      <c r="C737" s="40">
        <v>2052.737060546875</v>
      </c>
      <c r="D737" s="40">
        <v>2071.448974609375</v>
      </c>
      <c r="E737" s="40">
        <v>2085.24658203125</v>
      </c>
    </row>
    <row r="738" spans="2:5" ht="12.75">
      <c r="B738" s="39">
        <v>731</v>
      </c>
      <c r="C738" s="40">
        <v>1431.18408203125</v>
      </c>
      <c r="D738" s="40">
        <v>1455.9925537109375</v>
      </c>
      <c r="E738" s="40">
        <v>1474.806396484375</v>
      </c>
    </row>
    <row r="739" spans="2:5" ht="12.75">
      <c r="B739" s="39">
        <v>732</v>
      </c>
      <c r="C739" s="40">
        <v>1958.3900146484375</v>
      </c>
      <c r="D739" s="40">
        <v>1983.536865234375</v>
      </c>
      <c r="E739" s="40">
        <v>2008.46728515625</v>
      </c>
    </row>
    <row r="740" spans="2:5" ht="12.75">
      <c r="B740" s="39">
        <v>733</v>
      </c>
      <c r="C740" s="40">
        <v>76.51701354980469</v>
      </c>
      <c r="D740" s="40">
        <v>91.10017395019531</v>
      </c>
      <c r="E740" s="40">
        <v>101.56010437011719</v>
      </c>
    </row>
    <row r="741" spans="2:5" ht="12.75">
      <c r="B741" s="39">
        <v>734</v>
      </c>
      <c r="C741" s="40">
        <v>-1140.0079345703125</v>
      </c>
      <c r="D741" s="40">
        <v>-1136.17333984375</v>
      </c>
      <c r="E741" s="40">
        <v>-1132.3450927734375</v>
      </c>
    </row>
    <row r="742" spans="2:5" ht="12.75">
      <c r="B742" s="39">
        <v>735</v>
      </c>
      <c r="C742" s="40">
        <v>1132.8232421875</v>
      </c>
      <c r="D742" s="40">
        <v>1169.6068115234375</v>
      </c>
      <c r="E742" s="40">
        <v>1200.495361328125</v>
      </c>
    </row>
    <row r="743" spans="2:5" ht="12.75">
      <c r="B743" s="39">
        <v>736</v>
      </c>
      <c r="C743" s="40">
        <v>663.56201171875</v>
      </c>
      <c r="D743" s="40">
        <v>688.1744995117188</v>
      </c>
      <c r="E743" s="40">
        <v>707.56640625</v>
      </c>
    </row>
    <row r="744" spans="2:5" ht="12.75">
      <c r="B744" s="39">
        <v>737</v>
      </c>
      <c r="C744" s="40">
        <v>1292.5078125</v>
      </c>
      <c r="D744" s="40">
        <v>1293.6968994140625</v>
      </c>
      <c r="E744" s="40">
        <v>1289.33837890625</v>
      </c>
    </row>
    <row r="745" spans="2:5" ht="12.75">
      <c r="B745" s="39">
        <v>738</v>
      </c>
      <c r="C745" s="40">
        <v>1519.05322265625</v>
      </c>
      <c r="D745" s="40">
        <v>1555.31591796875</v>
      </c>
      <c r="E745" s="40">
        <v>1591.5787353515625</v>
      </c>
    </row>
    <row r="746" spans="2:5" ht="12.75">
      <c r="B746" s="39">
        <v>739</v>
      </c>
      <c r="C746" s="40">
        <v>891.2566528320312</v>
      </c>
      <c r="D746" s="40">
        <v>913.3355102539062</v>
      </c>
      <c r="E746" s="40">
        <v>931.2039794921875</v>
      </c>
    </row>
    <row r="747" spans="2:5" ht="12.75">
      <c r="B747" s="39">
        <v>740</v>
      </c>
      <c r="C747" s="40">
        <v>712.3713989257812</v>
      </c>
      <c r="D747" s="40">
        <v>741.1669921875</v>
      </c>
      <c r="E747" s="40">
        <v>767.501953125</v>
      </c>
    </row>
    <row r="748" spans="2:5" ht="12.75">
      <c r="B748" s="39">
        <v>741</v>
      </c>
      <c r="C748" s="40">
        <v>488.2588195800781</v>
      </c>
      <c r="D748" s="40">
        <v>504.9345397949219</v>
      </c>
      <c r="E748" s="40">
        <v>520.4083862304688</v>
      </c>
    </row>
    <row r="749" spans="2:5" ht="12.75">
      <c r="B749" s="39">
        <v>742</v>
      </c>
      <c r="C749" s="40">
        <v>1090.1351318359375</v>
      </c>
      <c r="D749" s="40">
        <v>1107.8448486328125</v>
      </c>
      <c r="E749" s="40">
        <v>1125.135498046875</v>
      </c>
    </row>
    <row r="750" spans="2:5" ht="12.75">
      <c r="B750" s="39">
        <v>743</v>
      </c>
      <c r="C750" s="40">
        <v>631.6907348632812</v>
      </c>
      <c r="D750" s="40">
        <v>643.2545166015625</v>
      </c>
      <c r="E750" s="40">
        <v>651.5288696289062</v>
      </c>
    </row>
    <row r="751" spans="2:5" ht="12.75">
      <c r="B751" s="39">
        <v>744</v>
      </c>
      <c r="C751" s="40">
        <v>38.88266372680664</v>
      </c>
      <c r="D751" s="40">
        <v>57.581504821777344</v>
      </c>
      <c r="E751" s="40">
        <v>76.28034973144531</v>
      </c>
    </row>
    <row r="752" spans="2:5" ht="12.75">
      <c r="B752" s="39">
        <v>745</v>
      </c>
      <c r="C752" s="40">
        <v>-16.241744995117188</v>
      </c>
      <c r="D752" s="40">
        <v>2.0498878955841064</v>
      </c>
      <c r="E752" s="40">
        <v>19.500320434570312</v>
      </c>
    </row>
    <row r="753" spans="2:5" ht="12.75">
      <c r="B753" s="39">
        <v>746</v>
      </c>
      <c r="C753" s="40">
        <v>844.276611328125</v>
      </c>
      <c r="D753" s="40">
        <v>858.45947265625</v>
      </c>
      <c r="E753" s="40">
        <v>863.2393188476562</v>
      </c>
    </row>
    <row r="754" spans="2:5" ht="12.75">
      <c r="B754" s="39">
        <v>747</v>
      </c>
      <c r="C754" s="40">
        <v>-1172.899658203125</v>
      </c>
      <c r="D754" s="40">
        <v>-1181.5673828125</v>
      </c>
      <c r="E754" s="40">
        <v>-1195.00927734375</v>
      </c>
    </row>
    <row r="755" spans="2:5" ht="12.75">
      <c r="B755" s="39">
        <v>748</v>
      </c>
      <c r="C755" s="40">
        <v>1313.3585205078125</v>
      </c>
      <c r="D755" s="40">
        <v>1343.853759765625</v>
      </c>
      <c r="E755" s="40">
        <v>1373.260009765625</v>
      </c>
    </row>
    <row r="756" spans="2:5" ht="12.75">
      <c r="B756" s="39">
        <v>749</v>
      </c>
      <c r="C756" s="40">
        <v>3127.705322265625</v>
      </c>
      <c r="D756" s="40">
        <v>3155.360107421875</v>
      </c>
      <c r="E756" s="40">
        <v>3177.481201171875</v>
      </c>
    </row>
    <row r="757" spans="2:5" ht="12.75">
      <c r="B757" s="39">
        <v>750</v>
      </c>
      <c r="C757" s="40">
        <v>207.73446655273438</v>
      </c>
      <c r="D757" s="40">
        <v>227.33572387695312</v>
      </c>
      <c r="E757" s="40">
        <v>246.93698120117188</v>
      </c>
    </row>
    <row r="758" spans="2:5" ht="12.75">
      <c r="B758" s="39">
        <v>751</v>
      </c>
      <c r="C758" s="40">
        <v>1749.9384765625</v>
      </c>
      <c r="D758" s="40">
        <v>1773.7574462890625</v>
      </c>
      <c r="E758" s="40">
        <v>1789.4468994140625</v>
      </c>
    </row>
    <row r="759" spans="2:5" ht="12.75">
      <c r="B759" s="39">
        <v>752</v>
      </c>
      <c r="C759" s="40">
        <v>259.9129943847656</v>
      </c>
      <c r="D759" s="40">
        <v>280.8741149902344</v>
      </c>
      <c r="E759" s="40">
        <v>295.24627685546875</v>
      </c>
    </row>
    <row r="760" spans="2:5" ht="12.75">
      <c r="B760" s="39">
        <v>753</v>
      </c>
      <c r="C760" s="40">
        <v>2329.107177734375</v>
      </c>
      <c r="D760" s="40">
        <v>2355.507080078125</v>
      </c>
      <c r="E760" s="40">
        <v>2378.29541015625</v>
      </c>
    </row>
    <row r="761" spans="2:5" ht="12.75">
      <c r="B761" s="39">
        <v>754</v>
      </c>
      <c r="C761" s="40">
        <v>948.00634765625</v>
      </c>
      <c r="D761" s="40">
        <v>960.8355712890625</v>
      </c>
      <c r="E761" s="40">
        <v>966.9468994140625</v>
      </c>
    </row>
    <row r="762" spans="2:5" ht="12.75">
      <c r="B762" s="39">
        <v>755</v>
      </c>
      <c r="C762" s="40">
        <v>910.2750244140625</v>
      </c>
      <c r="D762" s="40">
        <v>936.2471313476562</v>
      </c>
      <c r="E762" s="40">
        <v>960.5787963867188</v>
      </c>
    </row>
    <row r="763" spans="2:5" ht="12.75">
      <c r="B763" s="39">
        <v>756</v>
      </c>
      <c r="C763" s="40">
        <v>-293.11004638671875</v>
      </c>
      <c r="D763" s="40">
        <v>-276.2861328125</v>
      </c>
      <c r="E763" s="40">
        <v>-259.4621887207031</v>
      </c>
    </row>
    <row r="764" spans="2:5" ht="12.75">
      <c r="B764" s="39">
        <v>757</v>
      </c>
      <c r="C764" s="40">
        <v>-163.5477294921875</v>
      </c>
      <c r="D764" s="40">
        <v>-167.04356384277344</v>
      </c>
      <c r="E764" s="40">
        <v>-174.47274780273438</v>
      </c>
    </row>
    <row r="765" spans="2:5" ht="12.75">
      <c r="B765" s="39">
        <v>758</v>
      </c>
      <c r="C765" s="40">
        <v>810.4815673828125</v>
      </c>
      <c r="D765" s="40">
        <v>826.4986572265625</v>
      </c>
      <c r="E765" s="40">
        <v>842.5158081054688</v>
      </c>
    </row>
    <row r="766" spans="2:5" ht="12.75">
      <c r="B766" s="39">
        <v>759</v>
      </c>
      <c r="C766" s="40">
        <v>1161.3201904296875</v>
      </c>
      <c r="D766" s="40">
        <v>1174.450439453125</v>
      </c>
      <c r="E766" s="40">
        <v>1187.580810546875</v>
      </c>
    </row>
    <row r="767" spans="2:5" ht="12.75">
      <c r="B767" s="39">
        <v>760</v>
      </c>
      <c r="C767" s="40">
        <v>2060.96240234375</v>
      </c>
      <c r="D767" s="40">
        <v>2098.68212890625</v>
      </c>
      <c r="E767" s="40">
        <v>2136.40185546875</v>
      </c>
    </row>
    <row r="768" spans="2:5" ht="12.75">
      <c r="B768" s="39">
        <v>761</v>
      </c>
      <c r="C768" s="40">
        <v>2221.1328125</v>
      </c>
      <c r="D768" s="40">
        <v>2245.621826171875</v>
      </c>
      <c r="E768" s="40">
        <v>2266.981689453125</v>
      </c>
    </row>
    <row r="769" spans="2:5" ht="12.75">
      <c r="B769" s="39">
        <v>762</v>
      </c>
      <c r="C769" s="40">
        <v>2029.395263671875</v>
      </c>
      <c r="D769" s="40">
        <v>2057.765869140625</v>
      </c>
      <c r="E769" s="40">
        <v>2086.136474609375</v>
      </c>
    </row>
    <row r="770" spans="2:5" ht="12.75">
      <c r="B770" s="39">
        <v>763</v>
      </c>
      <c r="C770" s="40">
        <v>-708.8938598632812</v>
      </c>
      <c r="D770" s="40">
        <v>-705.900634765625</v>
      </c>
      <c r="E770" s="40">
        <v>-705.7304077148438</v>
      </c>
    </row>
    <row r="771" spans="2:5" ht="12.75">
      <c r="B771" s="39">
        <v>764</v>
      </c>
      <c r="C771" s="40">
        <v>268.86102294921875</v>
      </c>
      <c r="D771" s="40">
        <v>276.77923583984375</v>
      </c>
      <c r="E771" s="40">
        <v>279.65087890625</v>
      </c>
    </row>
    <row r="772" spans="2:5" ht="12.75">
      <c r="B772" s="39">
        <v>765</v>
      </c>
      <c r="C772" s="40">
        <v>-315.7355041503906</v>
      </c>
      <c r="D772" s="40">
        <v>-296.5592041015625</v>
      </c>
      <c r="E772" s="40">
        <v>-277.6423034667969</v>
      </c>
    </row>
    <row r="773" spans="2:5" ht="12.75">
      <c r="B773" s="39">
        <v>766</v>
      </c>
      <c r="C773" s="40">
        <v>226.42572021484375</v>
      </c>
      <c r="D773" s="40">
        <v>240.87242126464844</v>
      </c>
      <c r="E773" s="40">
        <v>255.31910705566406</v>
      </c>
    </row>
    <row r="774" spans="2:5" ht="12.75">
      <c r="B774" s="39">
        <v>767</v>
      </c>
      <c r="C774" s="40">
        <v>-880.61865234375</v>
      </c>
      <c r="D774" s="40">
        <v>-873.5126342773438</v>
      </c>
      <c r="E774" s="40">
        <v>-870.3158569335938</v>
      </c>
    </row>
    <row r="775" spans="2:5" ht="12.75">
      <c r="B775" s="39">
        <v>768</v>
      </c>
      <c r="C775" s="40">
        <v>974.4071655273438</v>
      </c>
      <c r="D775" s="40">
        <v>991.5990600585938</v>
      </c>
      <c r="E775" s="40">
        <v>1002.3893432617188</v>
      </c>
    </row>
    <row r="776" spans="2:5" ht="12.75">
      <c r="B776" s="39">
        <v>769</v>
      </c>
      <c r="C776" s="40">
        <v>880.0444946289062</v>
      </c>
      <c r="D776" s="40">
        <v>899.0831909179688</v>
      </c>
      <c r="E776" s="40">
        <v>908.3736572265625</v>
      </c>
    </row>
    <row r="777" spans="2:5" ht="12.75">
      <c r="B777" s="39">
        <v>770</v>
      </c>
      <c r="C777" s="40">
        <v>-302.43792724609375</v>
      </c>
      <c r="D777" s="40">
        <v>-294.4963684082031</v>
      </c>
      <c r="E777" s="40">
        <v>-288.3340759277344</v>
      </c>
    </row>
    <row r="778" spans="2:5" ht="12.75">
      <c r="B778" s="39">
        <v>771</v>
      </c>
      <c r="C778" s="40">
        <v>-778.7088012695312</v>
      </c>
      <c r="D778" s="40">
        <v>-766.4439086914062</v>
      </c>
      <c r="E778" s="40">
        <v>-754.1790161132812</v>
      </c>
    </row>
    <row r="779" spans="2:5" ht="12.75">
      <c r="B779" s="39">
        <v>772</v>
      </c>
      <c r="C779" s="40">
        <v>729.3545532226562</v>
      </c>
      <c r="D779" s="40">
        <v>748.8744506835938</v>
      </c>
      <c r="E779" s="40">
        <v>759.95166015625</v>
      </c>
    </row>
    <row r="780" spans="2:5" ht="12.75">
      <c r="B780" s="39">
        <v>773</v>
      </c>
      <c r="C780" s="40">
        <v>880.9957885742188</v>
      </c>
      <c r="D780" s="40">
        <v>906.471923828125</v>
      </c>
      <c r="E780" s="40">
        <v>931.9481201171875</v>
      </c>
    </row>
    <row r="781" spans="2:5" ht="12.75">
      <c r="B781" s="39">
        <v>774</v>
      </c>
      <c r="C781" s="40">
        <v>-1174.0677490234375</v>
      </c>
      <c r="D781" s="40">
        <v>-1183.876220703125</v>
      </c>
      <c r="E781" s="40">
        <v>-1193.684814453125</v>
      </c>
    </row>
    <row r="782" spans="2:5" ht="12.75">
      <c r="B782" s="39">
        <v>775</v>
      </c>
      <c r="C782" s="40">
        <v>-637.0101318359375</v>
      </c>
      <c r="D782" s="40">
        <v>-633.685302734375</v>
      </c>
      <c r="E782" s="40">
        <v>-630.3605346679688</v>
      </c>
    </row>
    <row r="783" spans="2:5" ht="12.75">
      <c r="B783" s="39">
        <v>776</v>
      </c>
      <c r="C783" s="40">
        <v>363.5928955078125</v>
      </c>
      <c r="D783" s="40">
        <v>397.6156311035156</v>
      </c>
      <c r="E783" s="40">
        <v>420.5004577636719</v>
      </c>
    </row>
    <row r="784" spans="2:5" ht="12.75">
      <c r="B784" s="39">
        <v>777</v>
      </c>
      <c r="C784" s="40">
        <v>-208.97938537597656</v>
      </c>
      <c r="D784" s="40">
        <v>-190.59979248046875</v>
      </c>
      <c r="E784" s="40">
        <v>-177.74212646484375</v>
      </c>
    </row>
    <row r="785" spans="2:5" ht="12.75">
      <c r="B785" s="39">
        <v>778</v>
      </c>
      <c r="C785" s="40">
        <v>1675.7916259765625</v>
      </c>
      <c r="D785" s="40">
        <v>1706.216796875</v>
      </c>
      <c r="E785" s="40">
        <v>1736.6419677734375</v>
      </c>
    </row>
    <row r="786" spans="2:5" ht="12.75">
      <c r="B786" s="39">
        <v>779</v>
      </c>
      <c r="C786" s="40">
        <v>-622.6737060546875</v>
      </c>
      <c r="D786" s="40">
        <v>-621.502685546875</v>
      </c>
      <c r="E786" s="40">
        <v>-620.3316650390625</v>
      </c>
    </row>
    <row r="787" spans="2:5" ht="12.75">
      <c r="B787" s="39">
        <v>780</v>
      </c>
      <c r="C787" s="40">
        <v>1243.9075927734375</v>
      </c>
      <c r="D787" s="40">
        <v>1266.7862548828125</v>
      </c>
      <c r="E787" s="40">
        <v>1289.6649169921875</v>
      </c>
    </row>
    <row r="788" spans="2:5" ht="12.75">
      <c r="B788" s="39">
        <v>781</v>
      </c>
      <c r="C788" s="40">
        <v>-512.7570190429688</v>
      </c>
      <c r="D788" s="40">
        <v>-513.935546875</v>
      </c>
      <c r="E788" s="40">
        <v>-515.1140747070312</v>
      </c>
    </row>
    <row r="789" spans="2:5" ht="12.75">
      <c r="B789" s="39">
        <v>782</v>
      </c>
      <c r="C789" s="40">
        <v>-95.35591888427734</v>
      </c>
      <c r="D789" s="40">
        <v>-90.28413391113281</v>
      </c>
      <c r="E789" s="40">
        <v>-88.52738189697266</v>
      </c>
    </row>
    <row r="790" spans="2:5" ht="12.75">
      <c r="B790" s="39">
        <v>783</v>
      </c>
      <c r="C790" s="40">
        <v>-112.79490661621094</v>
      </c>
      <c r="D790" s="40">
        <v>-90.17180633544922</v>
      </c>
      <c r="E790" s="40">
        <v>-67.5487060546875</v>
      </c>
    </row>
    <row r="791" spans="2:5" ht="12.75">
      <c r="B791" s="39">
        <v>784</v>
      </c>
      <c r="C791" s="40">
        <v>1083.1158447265625</v>
      </c>
      <c r="D791" s="40">
        <v>1101.7464599609375</v>
      </c>
      <c r="E791" s="40">
        <v>1115.1484375</v>
      </c>
    </row>
    <row r="792" spans="2:5" ht="12.75">
      <c r="B792" s="39">
        <v>785</v>
      </c>
      <c r="C792" s="40">
        <v>417.65460205078125</v>
      </c>
      <c r="D792" s="40">
        <v>429.66363525390625</v>
      </c>
      <c r="E792" s="40">
        <v>441.67266845703125</v>
      </c>
    </row>
    <row r="793" spans="2:5" ht="12.75">
      <c r="B793" s="39">
        <v>786</v>
      </c>
      <c r="C793" s="40">
        <v>1209.72119140625</v>
      </c>
      <c r="D793" s="40">
        <v>1221.9718017578125</v>
      </c>
      <c r="E793" s="40">
        <v>1233.1627197265625</v>
      </c>
    </row>
    <row r="794" spans="2:5" ht="12.75">
      <c r="B794" s="39">
        <v>787</v>
      </c>
      <c r="C794" s="40">
        <v>2537.211669921875</v>
      </c>
      <c r="D794" s="40">
        <v>2569.994140625</v>
      </c>
      <c r="E794" s="40">
        <v>2602.776611328125</v>
      </c>
    </row>
    <row r="795" spans="2:5" ht="12.75">
      <c r="B795" s="39">
        <v>788</v>
      </c>
      <c r="C795" s="40">
        <v>-121.02397155761719</v>
      </c>
      <c r="D795" s="40">
        <v>-106.7431411743164</v>
      </c>
      <c r="E795" s="40">
        <v>-92.82366180419922</v>
      </c>
    </row>
    <row r="796" spans="2:5" ht="12.75">
      <c r="B796" s="39">
        <v>789</v>
      </c>
      <c r="C796" s="40">
        <v>422.0769958496094</v>
      </c>
      <c r="D796" s="40">
        <v>429.7347106933594</v>
      </c>
      <c r="E796" s="40">
        <v>433.0950622558594</v>
      </c>
    </row>
    <row r="797" spans="2:5" ht="12.75">
      <c r="B797" s="39">
        <v>790</v>
      </c>
      <c r="C797" s="40">
        <v>-870.4791870117188</v>
      </c>
      <c r="D797" s="40">
        <v>-858.1871948242188</v>
      </c>
      <c r="E797" s="40">
        <v>-847.63916015625</v>
      </c>
    </row>
    <row r="798" spans="2:5" ht="12.75">
      <c r="B798" s="39">
        <v>791</v>
      </c>
      <c r="C798" s="40">
        <v>-178.70423889160156</v>
      </c>
      <c r="D798" s="40">
        <v>-154.9355010986328</v>
      </c>
      <c r="E798" s="40">
        <v>-131.16676330566406</v>
      </c>
    </row>
    <row r="799" spans="2:5" ht="12.75">
      <c r="B799" s="39">
        <v>792</v>
      </c>
      <c r="C799" s="40">
        <v>2100.8857421875</v>
      </c>
      <c r="D799" s="40">
        <v>2131.894775390625</v>
      </c>
      <c r="E799" s="40">
        <v>2153.159423828125</v>
      </c>
    </row>
    <row r="800" spans="2:5" ht="12.75">
      <c r="B800" s="39">
        <v>793</v>
      </c>
      <c r="C800" s="40">
        <v>938.1669311523438</v>
      </c>
      <c r="D800" s="40">
        <v>957.8912353515625</v>
      </c>
      <c r="E800" s="40">
        <v>975.7902221679688</v>
      </c>
    </row>
    <row r="801" spans="2:5" ht="12.75">
      <c r="B801" s="39">
        <v>794</v>
      </c>
      <c r="C801" s="40">
        <v>1168.8143310546875</v>
      </c>
      <c r="D801" s="40">
        <v>1180.042236328125</v>
      </c>
      <c r="E801" s="40">
        <v>1189.133544921875</v>
      </c>
    </row>
    <row r="802" spans="2:5" ht="12.75">
      <c r="B802" s="39">
        <v>795</v>
      </c>
      <c r="C802" s="40">
        <v>-882.4569091796875</v>
      </c>
      <c r="D802" s="40">
        <v>-877.5020141601562</v>
      </c>
      <c r="E802" s="40">
        <v>-872.5471801757812</v>
      </c>
    </row>
    <row r="803" spans="2:5" ht="12.75">
      <c r="B803" s="39">
        <v>796</v>
      </c>
      <c r="C803" s="40">
        <v>-195.86770629882812</v>
      </c>
      <c r="D803" s="40">
        <v>-193.8146209716797</v>
      </c>
      <c r="E803" s="40">
        <v>-193.72877502441406</v>
      </c>
    </row>
    <row r="804" spans="2:5" ht="12.75">
      <c r="B804" s="39">
        <v>797</v>
      </c>
      <c r="C804" s="40">
        <v>362.4330139160156</v>
      </c>
      <c r="D804" s="40">
        <v>370.969482421875</v>
      </c>
      <c r="E804" s="40">
        <v>375.5986022949219</v>
      </c>
    </row>
    <row r="805" spans="2:5" ht="12.75">
      <c r="B805" s="39">
        <v>798</v>
      </c>
      <c r="C805" s="40">
        <v>855.0880126953125</v>
      </c>
      <c r="D805" s="40">
        <v>873.7137451171875</v>
      </c>
      <c r="E805" s="40">
        <v>892.3394775390625</v>
      </c>
    </row>
    <row r="806" spans="2:5" ht="12.75">
      <c r="B806" s="39">
        <v>799</v>
      </c>
      <c r="C806" s="40">
        <v>-302.4388122558594</v>
      </c>
      <c r="D806" s="40">
        <v>-294.7064208984375</v>
      </c>
      <c r="E806" s="40">
        <v>-287.59710693359375</v>
      </c>
    </row>
    <row r="807" spans="2:5" ht="12.75">
      <c r="B807" s="39">
        <v>800</v>
      </c>
      <c r="C807" s="40">
        <v>448.5745849609375</v>
      </c>
      <c r="D807" s="40">
        <v>454.8852233886719</v>
      </c>
      <c r="E807" s="40">
        <v>459.37310791015625</v>
      </c>
    </row>
    <row r="808" spans="2:5" ht="12.75">
      <c r="B808" s="39">
        <v>801</v>
      </c>
      <c r="C808" s="40">
        <v>282.1923522949219</v>
      </c>
      <c r="D808" s="40">
        <v>290.77569580078125</v>
      </c>
      <c r="E808" s="40">
        <v>296.18902587890625</v>
      </c>
    </row>
    <row r="809" spans="2:5" ht="12.75">
      <c r="B809" s="39">
        <v>802</v>
      </c>
      <c r="C809" s="40">
        <v>309.8954162597656</v>
      </c>
      <c r="D809" s="40">
        <v>328.4303894042969</v>
      </c>
      <c r="E809" s="40">
        <v>340.5226745605469</v>
      </c>
    </row>
    <row r="810" spans="2:5" ht="12.75">
      <c r="B810" s="39">
        <v>803</v>
      </c>
      <c r="C810" s="40">
        <v>426.24127197265625</v>
      </c>
      <c r="D810" s="40">
        <v>433.7644958496094</v>
      </c>
      <c r="E810" s="40">
        <v>441.2876892089844</v>
      </c>
    </row>
    <row r="811" spans="2:5" ht="12.75">
      <c r="B811" s="39">
        <v>804</v>
      </c>
      <c r="C811" s="40">
        <v>333.14935302734375</v>
      </c>
      <c r="D811" s="40">
        <v>340.56390380859375</v>
      </c>
      <c r="E811" s="40">
        <v>347.84771728515625</v>
      </c>
    </row>
    <row r="812" spans="2:5" ht="12.75">
      <c r="B812" s="39">
        <v>805</v>
      </c>
      <c r="C812" s="40">
        <v>-169.9761199951172</v>
      </c>
      <c r="D812" s="40">
        <v>-158.43161010742188</v>
      </c>
      <c r="E812" s="40">
        <v>-146.88710021972656</v>
      </c>
    </row>
    <row r="813" spans="2:5" ht="12.75">
      <c r="B813" s="39">
        <v>806</v>
      </c>
      <c r="C813" s="40">
        <v>412.7710266113281</v>
      </c>
      <c r="D813" s="40">
        <v>430.8294372558594</v>
      </c>
      <c r="E813" s="40">
        <v>444.4931945800781</v>
      </c>
    </row>
    <row r="814" spans="2:5" ht="12.75">
      <c r="B814" s="39">
        <v>807</v>
      </c>
      <c r="C814" s="40">
        <v>-85.50658416748047</v>
      </c>
      <c r="D814" s="40">
        <v>-72.47001647949219</v>
      </c>
      <c r="E814" s="40">
        <v>-68.10663604736328</v>
      </c>
    </row>
    <row r="815" spans="2:5" ht="12.75">
      <c r="B815" s="39">
        <v>808</v>
      </c>
      <c r="C815" s="40">
        <v>894.4780883789062</v>
      </c>
      <c r="D815" s="40">
        <v>928.2303466796875</v>
      </c>
      <c r="E815" s="40">
        <v>961.982666015625</v>
      </c>
    </row>
    <row r="816" spans="2:5" ht="12.75">
      <c r="B816" s="39">
        <v>809</v>
      </c>
      <c r="C816" s="40">
        <v>970.7171020507812</v>
      </c>
      <c r="D816" s="40">
        <v>1000.9616088867188</v>
      </c>
      <c r="E816" s="40">
        <v>1016.6898193359375</v>
      </c>
    </row>
    <row r="817" spans="2:5" ht="12.75">
      <c r="B817" s="39">
        <v>810</v>
      </c>
      <c r="C817" s="40">
        <v>203.85955810546875</v>
      </c>
      <c r="D817" s="40">
        <v>228.252197265625</v>
      </c>
      <c r="E817" s="40">
        <v>252.6448211669922</v>
      </c>
    </row>
    <row r="818" spans="2:5" ht="12.75">
      <c r="B818" s="39">
        <v>811</v>
      </c>
      <c r="C818" s="40">
        <v>505.6189880371094</v>
      </c>
      <c r="D818" s="40">
        <v>524.7958984375</v>
      </c>
      <c r="E818" s="40">
        <v>540.70849609375</v>
      </c>
    </row>
    <row r="819" spans="2:5" ht="12.75">
      <c r="B819" s="39">
        <v>812</v>
      </c>
      <c r="C819" s="40">
        <v>-524.23876953125</v>
      </c>
      <c r="D819" s="40">
        <v>-533.6183471679688</v>
      </c>
      <c r="E819" s="40">
        <v>-548.1171875</v>
      </c>
    </row>
    <row r="820" spans="2:5" ht="12.75">
      <c r="B820" s="39">
        <v>813</v>
      </c>
      <c r="C820" s="40">
        <v>1494.5721435546875</v>
      </c>
      <c r="D820" s="40">
        <v>1510.943603515625</v>
      </c>
      <c r="E820" s="40">
        <v>1522.1612548828125</v>
      </c>
    </row>
    <row r="821" spans="2:5" ht="12.75">
      <c r="B821" s="39">
        <v>814</v>
      </c>
      <c r="C821" s="40">
        <v>-451.32757568359375</v>
      </c>
      <c r="D821" s="40">
        <v>-436.01287841796875</v>
      </c>
      <c r="E821" s="40">
        <v>-420.6982116699219</v>
      </c>
    </row>
    <row r="822" spans="2:5" ht="12.75">
      <c r="B822" s="39">
        <v>815</v>
      </c>
      <c r="C822" s="40">
        <v>-109.05241394042969</v>
      </c>
      <c r="D822" s="40">
        <v>-93.90393829345703</v>
      </c>
      <c r="E822" s="40">
        <v>-84.74654388427734</v>
      </c>
    </row>
    <row r="823" spans="2:5" ht="12.75">
      <c r="B823" s="39">
        <v>816</v>
      </c>
      <c r="C823" s="40">
        <v>35.067588806152344</v>
      </c>
      <c r="D823" s="40">
        <v>41.79777145385742</v>
      </c>
      <c r="E823" s="40">
        <v>48.527957916259766</v>
      </c>
    </row>
    <row r="824" spans="2:5" ht="12.75">
      <c r="B824" s="39">
        <v>817</v>
      </c>
      <c r="C824" s="40">
        <v>-1046.87060546875</v>
      </c>
      <c r="D824" s="40">
        <v>-1047.1103515625</v>
      </c>
      <c r="E824" s="40">
        <v>-1049.4156494140625</v>
      </c>
    </row>
    <row r="825" spans="2:5" ht="12.75">
      <c r="B825" s="39">
        <v>818</v>
      </c>
      <c r="C825" s="40">
        <v>1085.8927001953125</v>
      </c>
      <c r="D825" s="40">
        <v>1106.7095947265625</v>
      </c>
      <c r="E825" s="40">
        <v>1125.4625244140625</v>
      </c>
    </row>
    <row r="826" spans="2:5" ht="12.75">
      <c r="B826" s="39">
        <v>819</v>
      </c>
      <c r="C826" s="40">
        <v>1410.7127685546875</v>
      </c>
      <c r="D826" s="40">
        <v>1420.284912109375</v>
      </c>
      <c r="E826" s="40">
        <v>1429.857177734375</v>
      </c>
    </row>
    <row r="827" spans="2:5" ht="12.75">
      <c r="B827" s="39">
        <v>820</v>
      </c>
      <c r="C827" s="40">
        <v>460.4931945800781</v>
      </c>
      <c r="D827" s="40">
        <v>479.9617004394531</v>
      </c>
      <c r="E827" s="40">
        <v>495.84014892578125</v>
      </c>
    </row>
    <row r="828" spans="2:5" ht="12.75">
      <c r="B828" s="39">
        <v>821</v>
      </c>
      <c r="C828" s="40">
        <v>-699.7324829101562</v>
      </c>
      <c r="D828" s="40">
        <v>-693.0736694335938</v>
      </c>
      <c r="E828" s="40">
        <v>-688.2337036132812</v>
      </c>
    </row>
    <row r="829" spans="2:5" ht="12.75">
      <c r="B829" s="39">
        <v>822</v>
      </c>
      <c r="C829" s="40">
        <v>780.1846923828125</v>
      </c>
      <c r="D829" s="40">
        <v>797.0093994140625</v>
      </c>
      <c r="E829" s="40">
        <v>808.8442993164062</v>
      </c>
    </row>
    <row r="830" spans="2:5" ht="12.75">
      <c r="B830" s="39">
        <v>823</v>
      </c>
      <c r="C830" s="40">
        <v>-110.70207214355469</v>
      </c>
      <c r="D830" s="40">
        <v>-84.14964294433594</v>
      </c>
      <c r="E830" s="40">
        <v>-62.33391189575195</v>
      </c>
    </row>
    <row r="831" spans="2:5" ht="12.75">
      <c r="B831" s="39">
        <v>824</v>
      </c>
      <c r="C831" s="40">
        <v>2300.806884765625</v>
      </c>
      <c r="D831" s="40">
        <v>2328.845947265625</v>
      </c>
      <c r="E831" s="40">
        <v>2352.483154296875</v>
      </c>
    </row>
    <row r="832" spans="2:5" ht="12.75">
      <c r="B832" s="39">
        <v>825</v>
      </c>
      <c r="C832" s="40">
        <v>2030.8271484375</v>
      </c>
      <c r="D832" s="40">
        <v>2057.541748046875</v>
      </c>
      <c r="E832" s="40">
        <v>2084.25634765625</v>
      </c>
    </row>
    <row r="833" spans="2:5" ht="12.75">
      <c r="B833" s="39">
        <v>826</v>
      </c>
      <c r="C833" s="40">
        <v>567.7388916015625</v>
      </c>
      <c r="D833" s="40">
        <v>602.0064697265625</v>
      </c>
      <c r="E833" s="40">
        <v>634.1578369140625</v>
      </c>
    </row>
    <row r="834" spans="2:5" ht="12.75">
      <c r="B834" s="39">
        <v>827</v>
      </c>
      <c r="C834" s="40">
        <v>756.543212890625</v>
      </c>
      <c r="D834" s="40">
        <v>788.1763305664062</v>
      </c>
      <c r="E834" s="40">
        <v>819.8093872070312</v>
      </c>
    </row>
    <row r="835" spans="2:5" ht="12.75">
      <c r="B835" s="39">
        <v>828</v>
      </c>
      <c r="C835" s="40">
        <v>768.7320556640625</v>
      </c>
      <c r="D835" s="40">
        <v>777.7750244140625</v>
      </c>
      <c r="E835" s="40">
        <v>786.8179931640625</v>
      </c>
    </row>
    <row r="836" spans="2:5" ht="12.75">
      <c r="B836" s="39">
        <v>829</v>
      </c>
      <c r="C836" s="40">
        <v>1486.9132080078125</v>
      </c>
      <c r="D836" s="40">
        <v>1515.673828125</v>
      </c>
      <c r="E836" s="40">
        <v>1532.657470703125</v>
      </c>
    </row>
    <row r="837" spans="2:5" ht="12.75">
      <c r="B837" s="39">
        <v>830</v>
      </c>
      <c r="C837" s="40">
        <v>1810.36474609375</v>
      </c>
      <c r="D837" s="40">
        <v>1832.48291015625</v>
      </c>
      <c r="E837" s="40">
        <v>1851.436767578125</v>
      </c>
    </row>
    <row r="838" spans="2:5" ht="12.75">
      <c r="B838" s="39">
        <v>831</v>
      </c>
      <c r="C838" s="40">
        <v>358.26763916015625</v>
      </c>
      <c r="D838" s="40">
        <v>385.73455810546875</v>
      </c>
      <c r="E838" s="40">
        <v>408.6945495605469</v>
      </c>
    </row>
    <row r="839" spans="2:5" ht="12.75">
      <c r="B839" s="39">
        <v>832</v>
      </c>
      <c r="C839" s="40">
        <v>374.07177734375</v>
      </c>
      <c r="D839" s="40">
        <v>394.9978332519531</v>
      </c>
      <c r="E839" s="40">
        <v>413.15643310546875</v>
      </c>
    </row>
    <row r="840" spans="2:5" ht="12.75">
      <c r="B840" s="39">
        <v>833</v>
      </c>
      <c r="C840" s="40">
        <v>347.0309753417969</v>
      </c>
      <c r="D840" s="40">
        <v>363.86541748046875</v>
      </c>
      <c r="E840" s="40">
        <v>374.8878479003906</v>
      </c>
    </row>
    <row r="841" spans="2:5" ht="12.75">
      <c r="B841" s="39">
        <v>834</v>
      </c>
      <c r="C841" s="40">
        <v>-280.6963195800781</v>
      </c>
      <c r="D841" s="40">
        <v>-275.7540588378906</v>
      </c>
      <c r="E841" s="40">
        <v>-274.79876708984375</v>
      </c>
    </row>
    <row r="842" spans="2:5" ht="12.75">
      <c r="B842" s="39">
        <v>835</v>
      </c>
      <c r="C842" s="40">
        <v>706.7215576171875</v>
      </c>
      <c r="D842" s="40">
        <v>726.2617797851562</v>
      </c>
      <c r="E842" s="40">
        <v>745.802001953125</v>
      </c>
    </row>
    <row r="843" spans="2:5" ht="12.75">
      <c r="B843" s="39">
        <v>836</v>
      </c>
      <c r="C843" s="40">
        <v>133.82106018066406</v>
      </c>
      <c r="D843" s="40">
        <v>148.57127380371094</v>
      </c>
      <c r="E843" s="40">
        <v>159.40357971191406</v>
      </c>
    </row>
    <row r="844" spans="2:5" ht="12.75">
      <c r="B844" s="39">
        <v>837</v>
      </c>
      <c r="C844" s="40">
        <v>540.8843383789062</v>
      </c>
      <c r="D844" s="40">
        <v>557.1036987304688</v>
      </c>
      <c r="E844" s="40">
        <v>565.2268676757812</v>
      </c>
    </row>
    <row r="845" spans="2:5" ht="12.75">
      <c r="B845" s="39">
        <v>838</v>
      </c>
      <c r="C845" s="40">
        <v>194.01467895507812</v>
      </c>
      <c r="D845" s="40">
        <v>204.23828125</v>
      </c>
      <c r="E845" s="40">
        <v>208.6248321533203</v>
      </c>
    </row>
    <row r="846" spans="2:5" ht="12.75">
      <c r="B846" s="39">
        <v>839</v>
      </c>
      <c r="C846" s="40">
        <v>1135.7708740234375</v>
      </c>
      <c r="D846" s="40">
        <v>1148.5980224609375</v>
      </c>
      <c r="E846" s="40">
        <v>1158.8565673828125</v>
      </c>
    </row>
    <row r="847" spans="2:5" ht="12.75">
      <c r="B847" s="39">
        <v>840</v>
      </c>
      <c r="C847" s="40">
        <v>-372.7659912109375</v>
      </c>
      <c r="D847" s="40">
        <v>-360.8987121582031</v>
      </c>
      <c r="E847" s="40">
        <v>-352.512939453125</v>
      </c>
    </row>
    <row r="848" spans="2:5" ht="12.75">
      <c r="B848" s="39">
        <v>841</v>
      </c>
      <c r="C848" s="40">
        <v>1327.169189453125</v>
      </c>
      <c r="D848" s="40">
        <v>1356.4783935546875</v>
      </c>
      <c r="E848" s="40">
        <v>1378.8297119140625</v>
      </c>
    </row>
    <row r="849" spans="2:5" ht="12.75">
      <c r="B849" s="39">
        <v>842</v>
      </c>
      <c r="C849" s="40">
        <v>556.4666137695312</v>
      </c>
      <c r="D849" s="40">
        <v>561.7860107421875</v>
      </c>
      <c r="E849" s="40">
        <v>566.0719604492188</v>
      </c>
    </row>
    <row r="850" spans="2:5" ht="12.75">
      <c r="B850" s="39">
        <v>843</v>
      </c>
      <c r="C850" s="40">
        <v>2169.35986328125</v>
      </c>
      <c r="D850" s="40">
        <v>2203.20703125</v>
      </c>
      <c r="E850" s="40">
        <v>2231.153076171875</v>
      </c>
    </row>
    <row r="851" spans="2:5" ht="12.75">
      <c r="B851" s="39">
        <v>844</v>
      </c>
      <c r="C851" s="40">
        <v>648.1183471679688</v>
      </c>
      <c r="D851" s="40">
        <v>665.74755859375</v>
      </c>
      <c r="E851" s="40">
        <v>675.8524780273438</v>
      </c>
    </row>
    <row r="852" spans="2:5" ht="12.75">
      <c r="B852" s="39">
        <v>845</v>
      </c>
      <c r="C852" s="40">
        <v>553.294677734375</v>
      </c>
      <c r="D852" s="40">
        <v>563.982421875</v>
      </c>
      <c r="E852" s="40">
        <v>566.6181640625</v>
      </c>
    </row>
    <row r="853" spans="2:5" ht="12.75">
      <c r="B853" s="39">
        <v>846</v>
      </c>
      <c r="C853" s="40">
        <v>1755.2989501953125</v>
      </c>
      <c r="D853" s="40">
        <v>1782.629638671875</v>
      </c>
      <c r="E853" s="40">
        <v>1805.797607421875</v>
      </c>
    </row>
    <row r="854" spans="2:5" ht="12.75">
      <c r="B854" s="39">
        <v>847</v>
      </c>
      <c r="C854" s="40">
        <v>1821.989501953125</v>
      </c>
      <c r="D854" s="40">
        <v>1843.0296630859375</v>
      </c>
      <c r="E854" s="40">
        <v>1864.06982421875</v>
      </c>
    </row>
    <row r="855" spans="2:5" ht="12.75">
      <c r="B855" s="39">
        <v>848</v>
      </c>
      <c r="C855" s="40">
        <v>935.1954345703125</v>
      </c>
      <c r="D855" s="40">
        <v>943.4454345703125</v>
      </c>
      <c r="E855" s="40">
        <v>951.6954345703125</v>
      </c>
    </row>
    <row r="856" spans="2:5" ht="12.75">
      <c r="B856" s="39">
        <v>849</v>
      </c>
      <c r="C856" s="40">
        <v>1003.7055053710938</v>
      </c>
      <c r="D856" s="40">
        <v>1026.19921875</v>
      </c>
      <c r="E856" s="40">
        <v>1046.4722900390625</v>
      </c>
    </row>
    <row r="857" spans="2:5" ht="12.75">
      <c r="B857" s="39">
        <v>850</v>
      </c>
      <c r="C857" s="40">
        <v>-574.4434814453125</v>
      </c>
      <c r="D857" s="40">
        <v>-574.5166625976562</v>
      </c>
      <c r="E857" s="40">
        <v>-574.5897827148438</v>
      </c>
    </row>
    <row r="858" spans="2:5" ht="12.75">
      <c r="B858" s="39">
        <v>851</v>
      </c>
      <c r="C858" s="40">
        <v>119.45233154296875</v>
      </c>
      <c r="D858" s="40">
        <v>132.80491638183594</v>
      </c>
      <c r="E858" s="40">
        <v>146.1575164794922</v>
      </c>
    </row>
    <row r="859" spans="2:5" ht="12.75">
      <c r="B859" s="39">
        <v>852</v>
      </c>
      <c r="C859" s="40">
        <v>706.6571044921875</v>
      </c>
      <c r="D859" s="40">
        <v>737.5115966796875</v>
      </c>
      <c r="E859" s="40">
        <v>765.873291015625</v>
      </c>
    </row>
    <row r="860" spans="2:5" ht="12.75">
      <c r="B860" s="39">
        <v>853</v>
      </c>
      <c r="C860" s="40">
        <v>451.5893249511719</v>
      </c>
      <c r="D860" s="40">
        <v>465.8473815917969</v>
      </c>
      <c r="E860" s="40">
        <v>480.10540771484375</v>
      </c>
    </row>
    <row r="861" spans="2:5" ht="12.75">
      <c r="B861" s="39">
        <v>854</v>
      </c>
      <c r="C861" s="40">
        <v>587.549560546875</v>
      </c>
      <c r="D861" s="40">
        <v>610.2527465820312</v>
      </c>
      <c r="E861" s="40">
        <v>632.9558715820312</v>
      </c>
    </row>
    <row r="862" spans="2:5" ht="12.75">
      <c r="B862" s="39">
        <v>855</v>
      </c>
      <c r="C862" s="40">
        <v>1084.311279296875</v>
      </c>
      <c r="D862" s="40">
        <v>1105.002197265625</v>
      </c>
      <c r="E862" s="40">
        <v>1123.5855712890625</v>
      </c>
    </row>
    <row r="863" spans="2:5" ht="12.75">
      <c r="B863" s="39">
        <v>856</v>
      </c>
      <c r="C863" s="40">
        <v>1872.8067626953125</v>
      </c>
      <c r="D863" s="40">
        <v>1908.0469970703125</v>
      </c>
      <c r="E863" s="40">
        <v>1938.150634765625</v>
      </c>
    </row>
    <row r="864" spans="2:5" ht="12.75">
      <c r="B864" s="39">
        <v>857</v>
      </c>
      <c r="C864" s="40">
        <v>230.12893676757812</v>
      </c>
      <c r="D864" s="40">
        <v>241.74420166015625</v>
      </c>
      <c r="E864" s="40">
        <v>252.5001220703125</v>
      </c>
    </row>
    <row r="865" spans="2:5" ht="12.75">
      <c r="B865" s="39">
        <v>858</v>
      </c>
      <c r="C865" s="40">
        <v>-298.94012451171875</v>
      </c>
      <c r="D865" s="40">
        <v>-312.1700439453125</v>
      </c>
      <c r="E865" s="40">
        <v>-325.3999328613281</v>
      </c>
    </row>
    <row r="866" spans="2:5" ht="12.75">
      <c r="B866" s="39">
        <v>859</v>
      </c>
      <c r="C866" s="40">
        <v>803.0809326171875</v>
      </c>
      <c r="D866" s="40">
        <v>827.729248046875</v>
      </c>
      <c r="E866" s="40">
        <v>847.2255249023438</v>
      </c>
    </row>
    <row r="867" spans="2:5" ht="12.75">
      <c r="B867" s="39">
        <v>860</v>
      </c>
      <c r="C867" s="40">
        <v>2124.556396484375</v>
      </c>
      <c r="D867" s="40">
        <v>2149.653564453125</v>
      </c>
      <c r="E867" s="40">
        <v>2169.61962890625</v>
      </c>
    </row>
    <row r="868" spans="2:5" ht="12.75">
      <c r="B868" s="39">
        <v>861</v>
      </c>
      <c r="C868" s="40">
        <v>-857.558837890625</v>
      </c>
      <c r="D868" s="40">
        <v>-853.1959228515625</v>
      </c>
      <c r="E868" s="40">
        <v>-852.732177734375</v>
      </c>
    </row>
    <row r="869" spans="2:5" ht="12.75">
      <c r="B869" s="39">
        <v>862</v>
      </c>
      <c r="C869" s="40">
        <v>553.2556762695312</v>
      </c>
      <c r="D869" s="40">
        <v>554.699951171875</v>
      </c>
      <c r="E869" s="40">
        <v>556.1442260742188</v>
      </c>
    </row>
    <row r="870" spans="2:5" ht="12.75">
      <c r="B870" s="39">
        <v>863</v>
      </c>
      <c r="C870" s="40">
        <v>227.4849090576172</v>
      </c>
      <c r="D870" s="40">
        <v>248.2030029296875</v>
      </c>
      <c r="E870" s="40">
        <v>265.8052673339844</v>
      </c>
    </row>
    <row r="871" spans="2:5" ht="12.75">
      <c r="B871" s="39">
        <v>864</v>
      </c>
      <c r="C871" s="40">
        <v>758.2990112304688</v>
      </c>
      <c r="D871" s="40">
        <v>774.1920776367188</v>
      </c>
      <c r="E871" s="40">
        <v>787.4580688476562</v>
      </c>
    </row>
    <row r="872" spans="2:5" ht="12.75">
      <c r="B872" s="39">
        <v>865</v>
      </c>
      <c r="C872" s="40">
        <v>-1.182892918586731</v>
      </c>
      <c r="D872" s="40">
        <v>18.976802825927734</v>
      </c>
      <c r="E872" s="40">
        <v>37.168392181396484</v>
      </c>
    </row>
    <row r="873" spans="2:5" ht="12.75">
      <c r="B873" s="39">
        <v>866</v>
      </c>
      <c r="C873" s="40">
        <v>1227.5106201171875</v>
      </c>
      <c r="D873" s="40">
        <v>1252.9996337890625</v>
      </c>
      <c r="E873" s="40">
        <v>1269.883544921875</v>
      </c>
    </row>
    <row r="874" spans="2:5" ht="12.75">
      <c r="B874" s="39">
        <v>867</v>
      </c>
      <c r="C874" s="40">
        <v>2568.847412109375</v>
      </c>
      <c r="D874" s="40">
        <v>2595.264892578125</v>
      </c>
      <c r="E874" s="40">
        <v>2621.682373046875</v>
      </c>
    </row>
    <row r="875" spans="2:5" ht="12.75">
      <c r="B875" s="39">
        <v>868</v>
      </c>
      <c r="C875" s="40">
        <v>1180.3214111328125</v>
      </c>
      <c r="D875" s="40">
        <v>1208.537109375</v>
      </c>
      <c r="E875" s="40">
        <v>1222.6689453125</v>
      </c>
    </row>
    <row r="876" spans="2:5" ht="12.75">
      <c r="B876" s="39">
        <v>869</v>
      </c>
      <c r="C876" s="40">
        <v>361.92303466796875</v>
      </c>
      <c r="D876" s="40">
        <v>392.5881652832031</v>
      </c>
      <c r="E876" s="40">
        <v>421.77862548828125</v>
      </c>
    </row>
    <row r="877" spans="2:5" ht="12.75">
      <c r="B877" s="39">
        <v>870</v>
      </c>
      <c r="C877" s="40">
        <v>562.4550170898438</v>
      </c>
      <c r="D877" s="40">
        <v>568.4508056640625</v>
      </c>
      <c r="E877" s="40">
        <v>574.4465942382812</v>
      </c>
    </row>
    <row r="878" spans="2:5" ht="12.75">
      <c r="B878" s="39">
        <v>871</v>
      </c>
      <c r="C878" s="40">
        <v>430.9152526855469</v>
      </c>
      <c r="D878" s="40">
        <v>444.439208984375</v>
      </c>
      <c r="E878" s="40">
        <v>454.7677917480469</v>
      </c>
    </row>
    <row r="879" spans="2:5" ht="12.75">
      <c r="B879" s="39">
        <v>872</v>
      </c>
      <c r="C879" s="40">
        <v>369.35723876953125</v>
      </c>
      <c r="D879" s="40">
        <v>384.9254455566406</v>
      </c>
      <c r="E879" s="40">
        <v>400.4936828613281</v>
      </c>
    </row>
    <row r="880" spans="2:5" ht="12.75">
      <c r="B880" s="39">
        <v>873</v>
      </c>
      <c r="C880" s="40">
        <v>933.9942016601562</v>
      </c>
      <c r="D880" s="40">
        <v>937.862060546875</v>
      </c>
      <c r="E880" s="40">
        <v>937.517333984375</v>
      </c>
    </row>
    <row r="881" spans="2:5" ht="12.75">
      <c r="B881" s="39">
        <v>874</v>
      </c>
      <c r="C881" s="40">
        <v>-304.7732849121094</v>
      </c>
      <c r="D881" s="40">
        <v>-287.9516296386719</v>
      </c>
      <c r="E881" s="40">
        <v>-275.567138671875</v>
      </c>
    </row>
    <row r="882" spans="2:5" ht="12.75">
      <c r="B882" s="39">
        <v>875</v>
      </c>
      <c r="C882" s="40">
        <v>1101.5985107421875</v>
      </c>
      <c r="D882" s="40">
        <v>1117.88916015625</v>
      </c>
      <c r="E882" s="40">
        <v>1134.1798095703125</v>
      </c>
    </row>
    <row r="883" spans="2:5" ht="12.75">
      <c r="B883" s="39">
        <v>876</v>
      </c>
      <c r="C883" s="40">
        <v>1360.953125</v>
      </c>
      <c r="D883" s="40">
        <v>1376.9788818359375</v>
      </c>
      <c r="E883" s="40">
        <v>1393.004638671875</v>
      </c>
    </row>
    <row r="884" spans="2:5" ht="12.75">
      <c r="B884" s="39">
        <v>877</v>
      </c>
      <c r="C884" s="40">
        <v>531.6136474609375</v>
      </c>
      <c r="D884" s="40">
        <v>561.2908325195312</v>
      </c>
      <c r="E884" s="40">
        <v>582.942138671875</v>
      </c>
    </row>
    <row r="885" spans="2:5" ht="12.75">
      <c r="B885" s="39">
        <v>878</v>
      </c>
      <c r="C885" s="40">
        <v>258.1566467285156</v>
      </c>
      <c r="D885" s="40">
        <v>257.7584533691406</v>
      </c>
      <c r="E885" s="40">
        <v>256.9708251953125</v>
      </c>
    </row>
    <row r="886" spans="2:5" ht="12.75">
      <c r="B886" s="39">
        <v>879</v>
      </c>
      <c r="C886" s="40">
        <v>1197.0201416015625</v>
      </c>
      <c r="D886" s="40">
        <v>1222.468994140625</v>
      </c>
      <c r="E886" s="40">
        <v>1246.0042724609375</v>
      </c>
    </row>
    <row r="887" spans="2:5" ht="12.75">
      <c r="B887" s="39">
        <v>880</v>
      </c>
      <c r="C887" s="40">
        <v>-304.6619873046875</v>
      </c>
      <c r="D887" s="40">
        <v>-294.5078430175781</v>
      </c>
      <c r="E887" s="40">
        <v>-287.8710632324219</v>
      </c>
    </row>
    <row r="888" spans="2:5" ht="12.75">
      <c r="B888" s="39">
        <v>881</v>
      </c>
      <c r="C888" s="40">
        <v>-558.4518432617188</v>
      </c>
      <c r="D888" s="40">
        <v>-565.5739135742188</v>
      </c>
      <c r="E888" s="40">
        <v>-573.9791870117188</v>
      </c>
    </row>
    <row r="889" spans="2:5" ht="12.75">
      <c r="B889" s="39">
        <v>882</v>
      </c>
      <c r="C889" s="40">
        <v>-13.168895721435547</v>
      </c>
      <c r="D889" s="40">
        <v>-7.0461039543151855</v>
      </c>
      <c r="E889" s="40">
        <v>-0.9233117699623108</v>
      </c>
    </row>
    <row r="890" spans="2:5" ht="12.75">
      <c r="B890" s="39">
        <v>883</v>
      </c>
      <c r="C890" s="40">
        <v>690.859130859375</v>
      </c>
      <c r="D890" s="40">
        <v>698.8405151367188</v>
      </c>
      <c r="E890" s="40">
        <v>706.8218994140625</v>
      </c>
    </row>
    <row r="891" spans="2:5" ht="12.75">
      <c r="B891" s="39">
        <v>884</v>
      </c>
      <c r="C891" s="40">
        <v>818.0317993164062</v>
      </c>
      <c r="D891" s="40">
        <v>845.6600341796875</v>
      </c>
      <c r="E891" s="40">
        <v>870.4735717773438</v>
      </c>
    </row>
    <row r="892" spans="2:5" ht="12.75">
      <c r="B892" s="39">
        <v>885</v>
      </c>
      <c r="C892" s="40">
        <v>271.47540283203125</v>
      </c>
      <c r="D892" s="40">
        <v>281.59918212890625</v>
      </c>
      <c r="E892" s="40">
        <v>291.72296142578125</v>
      </c>
    </row>
    <row r="893" spans="2:5" ht="12.75">
      <c r="B893" s="39">
        <v>886</v>
      </c>
      <c r="C893" s="40">
        <v>1913.8685302734375</v>
      </c>
      <c r="D893" s="40">
        <v>1944.06689453125</v>
      </c>
      <c r="E893" s="40">
        <v>1974.2652587890625</v>
      </c>
    </row>
    <row r="894" spans="2:5" ht="12.75">
      <c r="B894" s="39">
        <v>887</v>
      </c>
      <c r="C894" s="40">
        <v>771.354248046875</v>
      </c>
      <c r="D894" s="40">
        <v>792.701416015625</v>
      </c>
      <c r="E894" s="40">
        <v>814.0485229492188</v>
      </c>
    </row>
    <row r="895" spans="2:5" ht="12.75">
      <c r="B895" s="39">
        <v>888</v>
      </c>
      <c r="C895" s="40">
        <v>1553.0445556640625</v>
      </c>
      <c r="D895" s="40">
        <v>1570.76806640625</v>
      </c>
      <c r="E895" s="40">
        <v>1586.1473388671875</v>
      </c>
    </row>
    <row r="896" spans="2:5" ht="12.75">
      <c r="B896" s="39">
        <v>889</v>
      </c>
      <c r="C896" s="40">
        <v>-566.8158569335938</v>
      </c>
      <c r="D896" s="40">
        <v>-562.4303588867188</v>
      </c>
      <c r="E896" s="40">
        <v>-558.0448608398438</v>
      </c>
    </row>
    <row r="897" spans="2:5" ht="12.75">
      <c r="B897" s="39">
        <v>890</v>
      </c>
      <c r="C897" s="40">
        <v>-565.7439575195312</v>
      </c>
      <c r="D897" s="40">
        <v>-559.6547241210938</v>
      </c>
      <c r="E897" s="40">
        <v>-553.5654907226562</v>
      </c>
    </row>
    <row r="898" spans="2:5" ht="12.75">
      <c r="B898" s="39">
        <v>891</v>
      </c>
      <c r="C898" s="40">
        <v>1873.1923828125</v>
      </c>
      <c r="D898" s="40">
        <v>1892.006591796875</v>
      </c>
      <c r="E898" s="40">
        <v>1909.8817138671875</v>
      </c>
    </row>
    <row r="899" spans="2:5" ht="12.75">
      <c r="B899" s="39">
        <v>892</v>
      </c>
      <c r="C899" s="40">
        <v>-475.48382568359375</v>
      </c>
      <c r="D899" s="40">
        <v>-482.71453857421875</v>
      </c>
      <c r="E899" s="40">
        <v>-490.6167297363281</v>
      </c>
    </row>
    <row r="900" spans="2:5" ht="12.75">
      <c r="B900" s="39">
        <v>893</v>
      </c>
      <c r="C900" s="40">
        <v>-673.7879638671875</v>
      </c>
      <c r="D900" s="40">
        <v>-682.182861328125</v>
      </c>
      <c r="E900" s="40">
        <v>-691.8504638671875</v>
      </c>
    </row>
    <row r="901" spans="2:5" ht="12.75">
      <c r="B901" s="39">
        <v>894</v>
      </c>
      <c r="C901" s="40">
        <v>211.7216033935547</v>
      </c>
      <c r="D901" s="40">
        <v>231.4620361328125</v>
      </c>
      <c r="E901" s="40">
        <v>246.30430603027344</v>
      </c>
    </row>
    <row r="902" spans="2:5" ht="12.75">
      <c r="B902" s="39">
        <v>895</v>
      </c>
      <c r="C902" s="40">
        <v>66.04888916015625</v>
      </c>
      <c r="D902" s="40">
        <v>81.90933990478516</v>
      </c>
      <c r="E902" s="40">
        <v>97.46099090576172</v>
      </c>
    </row>
    <row r="903" spans="2:5" ht="12.75">
      <c r="B903" s="39">
        <v>896</v>
      </c>
      <c r="C903" s="40">
        <v>1320.8603515625</v>
      </c>
      <c r="D903" s="40">
        <v>1330.189697265625</v>
      </c>
      <c r="E903" s="40">
        <v>1339.51904296875</v>
      </c>
    </row>
    <row r="904" spans="2:5" ht="12.75">
      <c r="B904" s="39">
        <v>897</v>
      </c>
      <c r="C904" s="40">
        <v>-118.19285583496094</v>
      </c>
      <c r="D904" s="40">
        <v>-116.2070083618164</v>
      </c>
      <c r="E904" s="40">
        <v>-115.73030853271484</v>
      </c>
    </row>
    <row r="905" spans="2:5" ht="12.75">
      <c r="B905" s="39">
        <v>898</v>
      </c>
      <c r="C905" s="40">
        <v>1847.785400390625</v>
      </c>
      <c r="D905" s="40">
        <v>1865.51123046875</v>
      </c>
      <c r="E905" s="40">
        <v>1877.6529541015625</v>
      </c>
    </row>
    <row r="906" spans="2:5" ht="12.75">
      <c r="B906" s="39">
        <v>899</v>
      </c>
      <c r="C906" s="40">
        <v>-56.39067459106445</v>
      </c>
      <c r="D906" s="40">
        <v>-43.630516052246094</v>
      </c>
      <c r="E906" s="40">
        <v>-33.77290725708008</v>
      </c>
    </row>
    <row r="907" spans="2:5" ht="12.75">
      <c r="B907" s="39">
        <v>900</v>
      </c>
      <c r="C907" s="40">
        <v>-171.2855224609375</v>
      </c>
      <c r="D907" s="40">
        <v>-158.9811248779297</v>
      </c>
      <c r="E907" s="40">
        <v>-151.07191467285156</v>
      </c>
    </row>
    <row r="908" spans="2:5" ht="12.75">
      <c r="B908" s="39">
        <v>901</v>
      </c>
      <c r="C908" s="40">
        <v>429.5843505859375</v>
      </c>
      <c r="D908" s="40">
        <v>432.34552001953125</v>
      </c>
      <c r="E908" s="40">
        <v>431.5575256347656</v>
      </c>
    </row>
    <row r="909" spans="2:5" ht="12.75">
      <c r="B909" s="39">
        <v>902</v>
      </c>
      <c r="C909" s="40">
        <v>1514.752197265625</v>
      </c>
      <c r="D909" s="40">
        <v>1543.7650146484375</v>
      </c>
      <c r="E909" s="40">
        <v>1572.7779541015625</v>
      </c>
    </row>
    <row r="910" spans="2:5" ht="12.75">
      <c r="B910" s="39">
        <v>903</v>
      </c>
      <c r="C910" s="40">
        <v>-434.18731689453125</v>
      </c>
      <c r="D910" s="40">
        <v>-428.27606201171875</v>
      </c>
      <c r="E910" s="40">
        <v>-422.36480712890625</v>
      </c>
    </row>
    <row r="911" spans="2:5" ht="12.75">
      <c r="B911" s="39">
        <v>904</v>
      </c>
      <c r="C911" s="40">
        <v>2123.8046875</v>
      </c>
      <c r="D911" s="40">
        <v>2141.201904296875</v>
      </c>
      <c r="E911" s="40">
        <v>2158.598876953125</v>
      </c>
    </row>
    <row r="912" spans="2:5" ht="12.75">
      <c r="B912" s="39">
        <v>905</v>
      </c>
      <c r="C912" s="40">
        <v>1146.4281005859375</v>
      </c>
      <c r="D912" s="40">
        <v>1182.727783203125</v>
      </c>
      <c r="E912" s="40">
        <v>1207.9129638671875</v>
      </c>
    </row>
    <row r="913" spans="2:5" ht="12.75">
      <c r="B913" s="39">
        <v>906</v>
      </c>
      <c r="C913" s="40">
        <v>-38.4117317199707</v>
      </c>
      <c r="D913" s="40">
        <v>-27.052011489868164</v>
      </c>
      <c r="E913" s="40">
        <v>-15.692293167114258</v>
      </c>
    </row>
    <row r="914" spans="2:5" ht="12.75">
      <c r="B914" s="39">
        <v>907</v>
      </c>
      <c r="C914" s="40">
        <v>2729.805908203125</v>
      </c>
      <c r="D914" s="40">
        <v>2757.484375</v>
      </c>
      <c r="E914" s="40">
        <v>2783.890869140625</v>
      </c>
    </row>
    <row r="915" spans="2:5" ht="12.75">
      <c r="B915" s="39">
        <v>908</v>
      </c>
      <c r="C915" s="40">
        <v>1219.0826416015625</v>
      </c>
      <c r="D915" s="40">
        <v>1258.19189453125</v>
      </c>
      <c r="E915" s="40">
        <v>1297.3011474609375</v>
      </c>
    </row>
    <row r="916" spans="2:5" ht="12.75">
      <c r="B916" s="39">
        <v>909</v>
      </c>
      <c r="C916" s="40">
        <v>-951.6566772460938</v>
      </c>
      <c r="D916" s="40">
        <v>-943.9278564453125</v>
      </c>
      <c r="E916" s="40">
        <v>-936.1990356445312</v>
      </c>
    </row>
    <row r="917" spans="2:5" ht="12.75">
      <c r="B917" s="39">
        <v>910</v>
      </c>
      <c r="C917" s="40">
        <v>740.5580444335938</v>
      </c>
      <c r="D917" s="40">
        <v>750.2535400390625</v>
      </c>
      <c r="E917" s="40">
        <v>756.8008422851562</v>
      </c>
    </row>
    <row r="918" spans="2:5" ht="12.75">
      <c r="B918" s="39">
        <v>911</v>
      </c>
      <c r="C918" s="40">
        <v>784.06005859375</v>
      </c>
      <c r="D918" s="40">
        <v>801.1084594726562</v>
      </c>
      <c r="E918" s="40">
        <v>815.284423828125</v>
      </c>
    </row>
    <row r="919" spans="2:5" ht="12.75">
      <c r="B919" s="39">
        <v>912</v>
      </c>
      <c r="C919" s="40">
        <v>1437.5404052734375</v>
      </c>
      <c r="D919" s="40">
        <v>1471.27685546875</v>
      </c>
      <c r="E919" s="40">
        <v>1497.739501953125</v>
      </c>
    </row>
    <row r="920" spans="2:5" ht="12.75">
      <c r="B920" s="39">
        <v>913</v>
      </c>
      <c r="C920" s="40">
        <v>-668.1190185546875</v>
      </c>
      <c r="D920" s="40">
        <v>-660.8665161132812</v>
      </c>
      <c r="E920" s="40">
        <v>-656.8833618164062</v>
      </c>
    </row>
    <row r="921" spans="2:5" ht="12.75">
      <c r="B921" s="39">
        <v>914</v>
      </c>
      <c r="C921" s="40">
        <v>64.3162841796875</v>
      </c>
      <c r="D921" s="40">
        <v>91.79766082763672</v>
      </c>
      <c r="E921" s="40">
        <v>119.27903747558594</v>
      </c>
    </row>
    <row r="922" spans="2:5" ht="12.75">
      <c r="B922" s="39">
        <v>915</v>
      </c>
      <c r="C922" s="40">
        <v>15.43465518951416</v>
      </c>
      <c r="D922" s="40">
        <v>20.48719596862793</v>
      </c>
      <c r="E922" s="40">
        <v>23.63541030883789</v>
      </c>
    </row>
    <row r="923" spans="2:5" ht="12.75">
      <c r="B923" s="39">
        <v>916</v>
      </c>
      <c r="C923" s="40">
        <v>116.11824798583984</v>
      </c>
      <c r="D923" s="40">
        <v>125.21772766113281</v>
      </c>
      <c r="E923" s="40">
        <v>134.3172149658203</v>
      </c>
    </row>
    <row r="924" spans="2:5" ht="12.75">
      <c r="B924" s="39">
        <v>917</v>
      </c>
      <c r="C924" s="40">
        <v>1303.9874267578125</v>
      </c>
      <c r="D924" s="40">
        <v>1318.1881103515625</v>
      </c>
      <c r="E924" s="40">
        <v>1327.1793212890625</v>
      </c>
    </row>
    <row r="925" spans="2:5" ht="12.75">
      <c r="B925" s="39">
        <v>918</v>
      </c>
      <c r="C925" s="40">
        <v>834.6738891601562</v>
      </c>
      <c r="D925" s="40">
        <v>850.2863159179688</v>
      </c>
      <c r="E925" s="40">
        <v>865.8988037109375</v>
      </c>
    </row>
    <row r="926" spans="2:5" ht="12.75">
      <c r="B926" s="39">
        <v>919</v>
      </c>
      <c r="C926" s="40">
        <v>188.54811096191406</v>
      </c>
      <c r="D926" s="40">
        <v>202.23484802246094</v>
      </c>
      <c r="E926" s="40">
        <v>215.92156982421875</v>
      </c>
    </row>
    <row r="927" spans="2:5" ht="12.75">
      <c r="B927" s="39">
        <v>920</v>
      </c>
      <c r="C927" s="40">
        <v>1755.7254638671875</v>
      </c>
      <c r="D927" s="40">
        <v>1789.78515625</v>
      </c>
      <c r="E927" s="40">
        <v>1823.8448486328125</v>
      </c>
    </row>
    <row r="928" spans="2:5" ht="12.75">
      <c r="B928" s="39">
        <v>921</v>
      </c>
      <c r="C928" s="40">
        <v>-588.0888061523438</v>
      </c>
      <c r="D928" s="40">
        <v>-577.9640502929688</v>
      </c>
      <c r="E928" s="40">
        <v>-567.8392333984375</v>
      </c>
    </row>
    <row r="929" spans="2:5" ht="12.75">
      <c r="B929" s="39">
        <v>922</v>
      </c>
      <c r="C929" s="40">
        <v>-823.144775390625</v>
      </c>
      <c r="D929" s="40">
        <v>-816.1834716796875</v>
      </c>
      <c r="E929" s="40">
        <v>-809.22216796875</v>
      </c>
    </row>
    <row r="930" spans="2:5" ht="12.75">
      <c r="B930" s="39">
        <v>923</v>
      </c>
      <c r="C930" s="40">
        <v>1332.3880615234375</v>
      </c>
      <c r="D930" s="40">
        <v>1348.690185546875</v>
      </c>
      <c r="E930" s="40">
        <v>1363.258056640625</v>
      </c>
    </row>
    <row r="931" spans="2:5" ht="12.75">
      <c r="B931" s="39">
        <v>924</v>
      </c>
      <c r="C931" s="40">
        <v>748.0355834960938</v>
      </c>
      <c r="D931" s="40">
        <v>758.781005859375</v>
      </c>
      <c r="E931" s="40">
        <v>769.5263671875</v>
      </c>
    </row>
    <row r="932" spans="2:5" ht="12.75">
      <c r="B932" s="39">
        <v>925</v>
      </c>
      <c r="C932" s="40">
        <v>125.33341979980469</v>
      </c>
      <c r="D932" s="40">
        <v>139.39285278320312</v>
      </c>
      <c r="E932" s="40">
        <v>149.99191284179688</v>
      </c>
    </row>
    <row r="933" spans="2:5" ht="12.75">
      <c r="B933" s="39">
        <v>926</v>
      </c>
      <c r="C933" s="40">
        <v>357.0931701660156</v>
      </c>
      <c r="D933" s="40">
        <v>353.84527587890625</v>
      </c>
      <c r="E933" s="40">
        <v>350.5973815917969</v>
      </c>
    </row>
    <row r="934" spans="2:5" ht="12.75">
      <c r="B934" s="39">
        <v>927</v>
      </c>
      <c r="C934" s="40">
        <v>374.4076843261719</v>
      </c>
      <c r="D934" s="40">
        <v>383.6941833496094</v>
      </c>
      <c r="E934" s="40">
        <v>392.980712890625</v>
      </c>
    </row>
    <row r="935" spans="2:5" ht="12.75">
      <c r="B935" s="39">
        <v>928</v>
      </c>
      <c r="C935" s="40">
        <v>-347.5431213378906</v>
      </c>
      <c r="D935" s="40">
        <v>-340.8553771972656</v>
      </c>
      <c r="E935" s="40">
        <v>-338.64215087890625</v>
      </c>
    </row>
    <row r="936" spans="2:5" ht="12.75">
      <c r="B936" s="39">
        <v>929</v>
      </c>
      <c r="C936" s="40">
        <v>833.846435546875</v>
      </c>
      <c r="D936" s="40">
        <v>841.046142578125</v>
      </c>
      <c r="E936" s="40">
        <v>845.5696411132812</v>
      </c>
    </row>
    <row r="937" spans="2:5" ht="12.75">
      <c r="B937" s="39">
        <v>930</v>
      </c>
      <c r="C937" s="40">
        <v>469.81353759765625</v>
      </c>
      <c r="D937" s="40">
        <v>496.51385498046875</v>
      </c>
      <c r="E937" s="40">
        <v>515.2691040039062</v>
      </c>
    </row>
    <row r="938" spans="2:5" ht="12.75">
      <c r="B938" s="39">
        <v>931</v>
      </c>
      <c r="C938" s="40">
        <v>679.2058715820312</v>
      </c>
      <c r="D938" s="40">
        <v>693.4125366210938</v>
      </c>
      <c r="E938" s="40">
        <v>706.1506958007812</v>
      </c>
    </row>
    <row r="939" spans="2:5" ht="12.75">
      <c r="B939" s="39">
        <v>932</v>
      </c>
      <c r="C939" s="40">
        <v>1169.4263916015625</v>
      </c>
      <c r="D939" s="40">
        <v>1202.72900390625</v>
      </c>
      <c r="E939" s="40">
        <v>1228.6451416015625</v>
      </c>
    </row>
    <row r="940" spans="2:5" ht="12.75">
      <c r="B940" s="39">
        <v>933</v>
      </c>
      <c r="C940" s="40">
        <v>1689.1143798828125</v>
      </c>
      <c r="D940" s="40">
        <v>1710.248291015625</v>
      </c>
      <c r="E940" s="40">
        <v>1731.382080078125</v>
      </c>
    </row>
    <row r="941" spans="2:5" ht="12.75">
      <c r="B941" s="39">
        <v>934</v>
      </c>
      <c r="C941" s="40">
        <v>2033.8446044921875</v>
      </c>
      <c r="D941" s="40">
        <v>2047.8515625</v>
      </c>
      <c r="E941" s="40">
        <v>2061.858642578125</v>
      </c>
    </row>
    <row r="942" spans="2:5" ht="12.75">
      <c r="B942" s="39">
        <v>935</v>
      </c>
      <c r="C942" s="40">
        <v>870.6965942382812</v>
      </c>
      <c r="D942" s="40">
        <v>894.5078125</v>
      </c>
      <c r="E942" s="40">
        <v>918.3189697265625</v>
      </c>
    </row>
    <row r="943" spans="2:5" ht="12.75">
      <c r="B943" s="39">
        <v>936</v>
      </c>
      <c r="C943" s="40">
        <v>966.6232299804688</v>
      </c>
      <c r="D943" s="40">
        <v>978.260009765625</v>
      </c>
      <c r="E943" s="40">
        <v>986.4664916992188</v>
      </c>
    </row>
    <row r="944" spans="2:5" ht="12.75">
      <c r="B944" s="39">
        <v>937</v>
      </c>
      <c r="C944" s="40">
        <v>497.3018493652344</v>
      </c>
      <c r="D944" s="40">
        <v>515.34912109375</v>
      </c>
      <c r="E944" s="40">
        <v>528.3922119140625</v>
      </c>
    </row>
    <row r="945" spans="2:5" ht="12.75">
      <c r="B945" s="39">
        <v>938</v>
      </c>
      <c r="C945" s="40">
        <v>-1101.7525634765625</v>
      </c>
      <c r="D945" s="40">
        <v>-1095.4195556640625</v>
      </c>
      <c r="E945" s="40">
        <v>-1093.4986572265625</v>
      </c>
    </row>
    <row r="946" spans="2:5" ht="12.75">
      <c r="B946" s="39">
        <v>939</v>
      </c>
      <c r="C946" s="40">
        <v>419.1772155761719</v>
      </c>
      <c r="D946" s="40">
        <v>441.2840576171875</v>
      </c>
      <c r="E946" s="40">
        <v>458.1946105957031</v>
      </c>
    </row>
    <row r="947" spans="2:5" ht="12.75">
      <c r="B947" s="39">
        <v>940</v>
      </c>
      <c r="C947" s="40">
        <v>600.9912719726562</v>
      </c>
      <c r="D947" s="40">
        <v>611.0732421875</v>
      </c>
      <c r="E947" s="40">
        <v>619.5119018554688</v>
      </c>
    </row>
    <row r="948" spans="2:5" ht="12.75">
      <c r="B948" s="39">
        <v>941</v>
      </c>
      <c r="C948" s="40">
        <v>64.99871063232422</v>
      </c>
      <c r="D948" s="40">
        <v>72.76319122314453</v>
      </c>
      <c r="E948" s="40">
        <v>75.38243865966797</v>
      </c>
    </row>
    <row r="949" spans="2:5" ht="12.75">
      <c r="B949" s="39">
        <v>942</v>
      </c>
      <c r="C949" s="40">
        <v>1008.6744384765625</v>
      </c>
      <c r="D949" s="40">
        <v>1030.1236572265625</v>
      </c>
      <c r="E949" s="40">
        <v>1051.572998046875</v>
      </c>
    </row>
    <row r="950" spans="2:5" ht="12.75">
      <c r="B950" s="39">
        <v>943</v>
      </c>
      <c r="C950" s="40">
        <v>2260.37939453125</v>
      </c>
      <c r="D950" s="40">
        <v>2278.5966796875</v>
      </c>
      <c r="E950" s="40">
        <v>2293.987060546875</v>
      </c>
    </row>
    <row r="951" spans="2:5" ht="12.75">
      <c r="B951" s="39">
        <v>944</v>
      </c>
      <c r="C951" s="40">
        <v>-257.29296875</v>
      </c>
      <c r="D951" s="40">
        <v>-247.04788208007812</v>
      </c>
      <c r="E951" s="40">
        <v>-239.2628936767578</v>
      </c>
    </row>
    <row r="952" spans="2:5" ht="12.75">
      <c r="B952" s="39">
        <v>945</v>
      </c>
      <c r="C952" s="40">
        <v>-901.8927612304688</v>
      </c>
      <c r="D952" s="40">
        <v>-896.8213500976562</v>
      </c>
      <c r="E952" s="40">
        <v>-891.7498779296875</v>
      </c>
    </row>
    <row r="953" spans="2:5" ht="12.75">
      <c r="B953" s="39">
        <v>946</v>
      </c>
      <c r="C953" s="40">
        <v>-612.6602172851562</v>
      </c>
      <c r="D953" s="40">
        <v>-599.7667846679688</v>
      </c>
      <c r="E953" s="40">
        <v>-589.0142822265625</v>
      </c>
    </row>
    <row r="954" spans="2:5" ht="12.75">
      <c r="B954" s="39">
        <v>947</v>
      </c>
      <c r="C954" s="40">
        <v>-5.696467399597168</v>
      </c>
      <c r="D954" s="40">
        <v>1.8999207019805908</v>
      </c>
      <c r="E954" s="40">
        <v>9.496309280395508</v>
      </c>
    </row>
    <row r="955" spans="2:5" ht="12.75">
      <c r="B955" s="39">
        <v>948</v>
      </c>
      <c r="C955" s="40">
        <v>-42.973838806152344</v>
      </c>
      <c r="D955" s="40">
        <v>-36.25321578979492</v>
      </c>
      <c r="E955" s="40">
        <v>-29.532588958740234</v>
      </c>
    </row>
    <row r="956" spans="2:5" ht="12.75">
      <c r="B956" s="39">
        <v>949</v>
      </c>
      <c r="C956" s="40">
        <v>42.10545349121094</v>
      </c>
      <c r="D956" s="40">
        <v>62.833282470703125</v>
      </c>
      <c r="E956" s="40">
        <v>83.56111145019531</v>
      </c>
    </row>
    <row r="957" spans="2:5" ht="12.75">
      <c r="B957" s="39">
        <v>950</v>
      </c>
      <c r="C957" s="40">
        <v>-512.3637084960938</v>
      </c>
      <c r="D957" s="40">
        <v>-493.55096435546875</v>
      </c>
      <c r="E957" s="40">
        <v>-475.51373291015625</v>
      </c>
    </row>
    <row r="958" spans="2:5" ht="12.75">
      <c r="B958" s="39">
        <v>951</v>
      </c>
      <c r="C958" s="40">
        <v>166.63119506835938</v>
      </c>
      <c r="D958" s="40">
        <v>178.63265991210938</v>
      </c>
      <c r="E958" s="40">
        <v>186.9451141357422</v>
      </c>
    </row>
    <row r="959" spans="2:5" ht="12.75">
      <c r="B959" s="39">
        <v>952</v>
      </c>
      <c r="C959" s="40">
        <v>1244.906494140625</v>
      </c>
      <c r="D959" s="40">
        <v>1265.960205078125</v>
      </c>
      <c r="E959" s="40">
        <v>1287.013916015625</v>
      </c>
    </row>
    <row r="960" spans="2:5" ht="12.75">
      <c r="B960" s="39">
        <v>953</v>
      </c>
      <c r="C960" s="40">
        <v>8.971874237060547</v>
      </c>
      <c r="D960" s="40">
        <v>31.781679153442383</v>
      </c>
      <c r="E960" s="40">
        <v>49.49455261230469</v>
      </c>
    </row>
    <row r="961" spans="2:5" ht="12.75">
      <c r="B961" s="39">
        <v>954</v>
      </c>
      <c r="C961" s="40">
        <v>1995.5343017578125</v>
      </c>
      <c r="D961" s="40">
        <v>2021.28173828125</v>
      </c>
      <c r="E961" s="40">
        <v>2037.109619140625</v>
      </c>
    </row>
    <row r="962" spans="2:5" ht="12.75">
      <c r="B962" s="39">
        <v>955</v>
      </c>
      <c r="C962" s="40">
        <v>1886.972900390625</v>
      </c>
      <c r="D962" s="40">
        <v>1911.654541015625</v>
      </c>
      <c r="E962" s="40">
        <v>1933.29833984375</v>
      </c>
    </row>
    <row r="963" spans="2:5" ht="12.75">
      <c r="B963" s="39">
        <v>956</v>
      </c>
      <c r="C963" s="40">
        <v>-565.5466918945312</v>
      </c>
      <c r="D963" s="40">
        <v>-553.6414184570312</v>
      </c>
      <c r="E963" s="40">
        <v>-541.7362060546875</v>
      </c>
    </row>
    <row r="964" spans="2:5" ht="12.75">
      <c r="B964" s="39">
        <v>957</v>
      </c>
      <c r="C964" s="40">
        <v>2171.34130859375</v>
      </c>
      <c r="D964" s="40">
        <v>2193.439453125</v>
      </c>
      <c r="E964" s="40">
        <v>2211.591796875</v>
      </c>
    </row>
    <row r="965" spans="2:5" ht="12.75">
      <c r="B965" s="39">
        <v>958</v>
      </c>
      <c r="C965" s="40">
        <v>134.74656677246094</v>
      </c>
      <c r="D965" s="40">
        <v>153.3946533203125</v>
      </c>
      <c r="E965" s="40">
        <v>172.04273986816406</v>
      </c>
    </row>
    <row r="966" spans="2:5" ht="12.75">
      <c r="B966" s="39">
        <v>959</v>
      </c>
      <c r="C966" s="40">
        <v>-258.7862243652344</v>
      </c>
      <c r="D966" s="40">
        <v>-247.4632110595703</v>
      </c>
      <c r="E966" s="40">
        <v>-236.14019775390625</v>
      </c>
    </row>
    <row r="967" spans="2:5" ht="12.75">
      <c r="B967" s="39">
        <v>960</v>
      </c>
      <c r="C967" s="40">
        <v>1156.1226806640625</v>
      </c>
      <c r="D967" s="40">
        <v>1165.312255859375</v>
      </c>
      <c r="E967" s="40">
        <v>1172.333984375</v>
      </c>
    </row>
    <row r="968" spans="2:5" ht="12.75">
      <c r="B968" s="39">
        <v>961</v>
      </c>
      <c r="C968" s="40">
        <v>691.9515380859375</v>
      </c>
      <c r="D968" s="40">
        <v>714.27392578125</v>
      </c>
      <c r="E968" s="40">
        <v>734.1143798828125</v>
      </c>
    </row>
    <row r="969" spans="2:5" ht="12.75">
      <c r="B969" s="39">
        <v>962</v>
      </c>
      <c r="C969" s="40">
        <v>2076.9267578125</v>
      </c>
      <c r="D969" s="40">
        <v>2118.32763671875</v>
      </c>
      <c r="E969" s="40">
        <v>2159.128662109375</v>
      </c>
    </row>
    <row r="970" spans="2:5" ht="12.75">
      <c r="B970" s="39">
        <v>963</v>
      </c>
      <c r="C970" s="40">
        <v>-408.33721923828125</v>
      </c>
      <c r="D970" s="40">
        <v>-396.7834777832031</v>
      </c>
      <c r="E970" s="40">
        <v>-385.229736328125</v>
      </c>
    </row>
    <row r="971" spans="2:5" ht="12.75">
      <c r="B971" s="39">
        <v>964</v>
      </c>
      <c r="C971" s="40">
        <v>613.9664306640625</v>
      </c>
      <c r="D971" s="40">
        <v>630.7298583984375</v>
      </c>
      <c r="E971" s="40">
        <v>638.1325073242188</v>
      </c>
    </row>
    <row r="972" spans="2:5" ht="12.75">
      <c r="B972" s="39">
        <v>965</v>
      </c>
      <c r="C972" s="40">
        <v>1421.0030517578125</v>
      </c>
      <c r="D972" s="40">
        <v>1441.88427734375</v>
      </c>
      <c r="E972" s="40">
        <v>1462.765380859375</v>
      </c>
    </row>
    <row r="973" spans="2:5" ht="12.75">
      <c r="B973" s="39">
        <v>966</v>
      </c>
      <c r="C973" s="40">
        <v>2217.818603515625</v>
      </c>
      <c r="D973" s="40">
        <v>2244.529541015625</v>
      </c>
      <c r="E973" s="40">
        <v>2266.064208984375</v>
      </c>
    </row>
    <row r="974" spans="2:5" ht="12.75">
      <c r="B974" s="39">
        <v>967</v>
      </c>
      <c r="C974" s="40">
        <v>826.076171875</v>
      </c>
      <c r="D974" s="40">
        <v>842.6273193359375</v>
      </c>
      <c r="E974" s="40">
        <v>859.1785278320312</v>
      </c>
    </row>
    <row r="975" spans="2:5" ht="12.75">
      <c r="B975" s="39">
        <v>968</v>
      </c>
      <c r="C975" s="40">
        <v>1007.3219604492188</v>
      </c>
      <c r="D975" s="40">
        <v>1010.282958984375</v>
      </c>
      <c r="E975" s="40">
        <v>1013.2439575195312</v>
      </c>
    </row>
    <row r="976" spans="2:5" ht="12.75">
      <c r="B976" s="39">
        <v>969</v>
      </c>
      <c r="C976" s="40">
        <v>2109.105712890625</v>
      </c>
      <c r="D976" s="40">
        <v>2141.293212890625</v>
      </c>
      <c r="E976" s="40">
        <v>2173.480712890625</v>
      </c>
    </row>
    <row r="977" spans="2:5" ht="12.75">
      <c r="B977" s="39">
        <v>970</v>
      </c>
      <c r="C977" s="40">
        <v>-1449.2010498046875</v>
      </c>
      <c r="D977" s="40">
        <v>-1449.509033203125</v>
      </c>
      <c r="E977" s="40">
        <v>-1449.817138671875</v>
      </c>
    </row>
    <row r="978" spans="2:5" ht="12.75">
      <c r="B978" s="39">
        <v>971</v>
      </c>
      <c r="C978" s="40">
        <v>-231.98524475097656</v>
      </c>
      <c r="D978" s="40">
        <v>-215.51510620117188</v>
      </c>
      <c r="E978" s="40">
        <v>-200.2494659423828</v>
      </c>
    </row>
    <row r="979" spans="2:5" ht="12.75">
      <c r="B979" s="39">
        <v>972</v>
      </c>
      <c r="C979" s="40">
        <v>817.9578247070312</v>
      </c>
      <c r="D979" s="40">
        <v>842.5784912109375</v>
      </c>
      <c r="E979" s="40">
        <v>865.1337280273438</v>
      </c>
    </row>
    <row r="980" spans="2:5" ht="12.75">
      <c r="B980" s="39">
        <v>973</v>
      </c>
      <c r="C980" s="40">
        <v>1489.292236328125</v>
      </c>
      <c r="D980" s="40">
        <v>1514.8074951171875</v>
      </c>
      <c r="E980" s="40">
        <v>1530.8226318359375</v>
      </c>
    </row>
    <row r="981" spans="2:5" ht="12.75">
      <c r="B981" s="39">
        <v>974</v>
      </c>
      <c r="C981" s="40">
        <v>-255.9602813720703</v>
      </c>
      <c r="D981" s="40">
        <v>-250.9295196533203</v>
      </c>
      <c r="E981" s="40">
        <v>-245.89874267578125</v>
      </c>
    </row>
    <row r="982" spans="2:5" ht="12.75">
      <c r="B982" s="39">
        <v>975</v>
      </c>
      <c r="C982" s="40">
        <v>87.2325210571289</v>
      </c>
      <c r="D982" s="40">
        <v>100.0853042602539</v>
      </c>
      <c r="E982" s="40">
        <v>106.00484466552734</v>
      </c>
    </row>
    <row r="983" spans="2:5" ht="12.75">
      <c r="B983" s="39">
        <v>976</v>
      </c>
      <c r="C983" s="40">
        <v>-26.510753631591797</v>
      </c>
      <c r="D983" s="40">
        <v>-23.70039939880371</v>
      </c>
      <c r="E983" s="40">
        <v>-20.890047073364258</v>
      </c>
    </row>
    <row r="984" spans="2:5" ht="12.75">
      <c r="B984" s="39">
        <v>977</v>
      </c>
      <c r="C984" s="40">
        <v>249.15692138671875</v>
      </c>
      <c r="D984" s="40">
        <v>273.49652099609375</v>
      </c>
      <c r="E984" s="40">
        <v>290.9587097167969</v>
      </c>
    </row>
    <row r="985" spans="2:5" ht="12.75">
      <c r="B985" s="39">
        <v>978</v>
      </c>
      <c r="C985" s="40">
        <v>-441.3615417480469</v>
      </c>
      <c r="D985" s="40">
        <v>-427.2817687988281</v>
      </c>
      <c r="E985" s="40">
        <v>-418.5224609375</v>
      </c>
    </row>
    <row r="986" spans="2:5" ht="12.75">
      <c r="B986" s="39">
        <v>979</v>
      </c>
      <c r="C986" s="40">
        <v>724.0936279296875</v>
      </c>
      <c r="D986" s="40">
        <v>740.6982421875</v>
      </c>
      <c r="E986" s="40">
        <v>757.3028564453125</v>
      </c>
    </row>
    <row r="987" spans="2:5" ht="12.75">
      <c r="B987" s="39">
        <v>980</v>
      </c>
      <c r="C987" s="40">
        <v>-442.65814208984375</v>
      </c>
      <c r="D987" s="40">
        <v>-434.8723449707031</v>
      </c>
      <c r="E987" s="40">
        <v>-427.0865173339844</v>
      </c>
    </row>
    <row r="988" spans="2:5" ht="12.75">
      <c r="B988" s="39">
        <v>981</v>
      </c>
      <c r="C988" s="40">
        <v>-335.05963134765625</v>
      </c>
      <c r="D988" s="40">
        <v>-327.1162414550781</v>
      </c>
      <c r="E988" s="40">
        <v>-319.1728515625</v>
      </c>
    </row>
    <row r="989" spans="2:5" ht="12.75">
      <c r="B989" s="39">
        <v>982</v>
      </c>
      <c r="C989" s="40">
        <v>1473.2310791015625</v>
      </c>
      <c r="D989" s="40">
        <v>1485.922119140625</v>
      </c>
      <c r="E989" s="40">
        <v>1498.6131591796875</v>
      </c>
    </row>
    <row r="990" spans="2:5" ht="12.75">
      <c r="B990" s="39">
        <v>983</v>
      </c>
      <c r="C990" s="40">
        <v>-1388.5823974609375</v>
      </c>
      <c r="D990" s="40">
        <v>-1379.3681640625</v>
      </c>
      <c r="E990" s="40">
        <v>-1370.1539306640625</v>
      </c>
    </row>
    <row r="991" spans="2:5" ht="12.75">
      <c r="B991" s="39">
        <v>984</v>
      </c>
      <c r="C991" s="40">
        <v>726.2574462890625</v>
      </c>
      <c r="D991" s="40">
        <v>734.9072265625</v>
      </c>
      <c r="E991" s="40">
        <v>743.0198974609375</v>
      </c>
    </row>
    <row r="992" spans="2:5" ht="12.75">
      <c r="B992" s="39">
        <v>985</v>
      </c>
      <c r="C992" s="40">
        <v>979.1339721679688</v>
      </c>
      <c r="D992" s="40">
        <v>1004.300048828125</v>
      </c>
      <c r="E992" s="40">
        <v>1026.6788330078125</v>
      </c>
    </row>
    <row r="993" spans="2:5" ht="12.75">
      <c r="B993" s="39">
        <v>986</v>
      </c>
      <c r="C993" s="40">
        <v>-24.89246368408203</v>
      </c>
      <c r="D993" s="40">
        <v>-18.04230308532715</v>
      </c>
      <c r="E993" s="40">
        <v>-11.192140579223633</v>
      </c>
    </row>
    <row r="994" spans="2:5" ht="12.75">
      <c r="B994" s="39">
        <v>987</v>
      </c>
      <c r="C994" s="40">
        <v>-233.21304321289062</v>
      </c>
      <c r="D994" s="40">
        <v>-225.4725799560547</v>
      </c>
      <c r="E994" s="40">
        <v>-225.99314880371094</v>
      </c>
    </row>
    <row r="995" spans="2:5" ht="12.75">
      <c r="B995" s="39">
        <v>988</v>
      </c>
      <c r="C995" s="40">
        <v>-220.87193298339844</v>
      </c>
      <c r="D995" s="40">
        <v>-215.29598999023438</v>
      </c>
      <c r="E995" s="40">
        <v>-210.00733947753906</v>
      </c>
    </row>
    <row r="996" spans="2:5" ht="12.75">
      <c r="B996" s="39">
        <v>989</v>
      </c>
      <c r="C996" s="40">
        <v>614.92626953125</v>
      </c>
      <c r="D996" s="40">
        <v>634.619384765625</v>
      </c>
      <c r="E996" s="40">
        <v>640.3209228515625</v>
      </c>
    </row>
    <row r="997" spans="2:5" ht="12.75">
      <c r="B997" s="39">
        <v>990</v>
      </c>
      <c r="C997" s="40">
        <v>192.5076141357422</v>
      </c>
      <c r="D997" s="40">
        <v>204.19198608398438</v>
      </c>
      <c r="E997" s="40">
        <v>213.51113891601562</v>
      </c>
    </row>
    <row r="998" spans="2:5" ht="12.75">
      <c r="B998" s="39">
        <v>991</v>
      </c>
      <c r="C998" s="40">
        <v>1499.0787353515625</v>
      </c>
      <c r="D998" s="40">
        <v>1517.9638671875</v>
      </c>
      <c r="E998" s="40">
        <v>1536.848876953125</v>
      </c>
    </row>
    <row r="999" spans="2:5" ht="12.75">
      <c r="B999" s="39">
        <v>992</v>
      </c>
      <c r="C999" s="40">
        <v>235.78564453125</v>
      </c>
      <c r="D999" s="40">
        <v>253.1941375732422</v>
      </c>
      <c r="E999" s="40">
        <v>267.6582946777344</v>
      </c>
    </row>
    <row r="1000" spans="2:5" ht="12.75">
      <c r="B1000" s="39">
        <v>993</v>
      </c>
      <c r="C1000" s="40">
        <v>-55.69099807739258</v>
      </c>
      <c r="D1000" s="40">
        <v>-51.298404693603516</v>
      </c>
      <c r="E1000" s="40">
        <v>-46.90581512451172</v>
      </c>
    </row>
    <row r="1001" spans="2:5" ht="12.75">
      <c r="B1001" s="39">
        <v>994</v>
      </c>
      <c r="C1001" s="40">
        <v>2928.32470703125</v>
      </c>
      <c r="D1001" s="40">
        <v>2977.373046875</v>
      </c>
      <c r="E1001" s="40">
        <v>3026.42138671875</v>
      </c>
    </row>
    <row r="1002" spans="2:5" ht="12.75">
      <c r="B1002" s="39">
        <v>995</v>
      </c>
      <c r="C1002" s="40">
        <v>662.304443359375</v>
      </c>
      <c r="D1002" s="40">
        <v>669.7705688476562</v>
      </c>
      <c r="E1002" s="40">
        <v>671.9708251953125</v>
      </c>
    </row>
    <row r="1003" spans="2:5" ht="12.75">
      <c r="B1003" s="39">
        <v>996</v>
      </c>
      <c r="C1003" s="40">
        <v>1427.7642822265625</v>
      </c>
      <c r="D1003" s="40">
        <v>1452.8504638671875</v>
      </c>
      <c r="E1003" s="40">
        <v>1477.9366455078125</v>
      </c>
    </row>
    <row r="1004" spans="2:5" ht="12.75">
      <c r="B1004" s="39">
        <v>997</v>
      </c>
      <c r="C1004" s="40">
        <v>978.7725830078125</v>
      </c>
      <c r="D1004" s="40">
        <v>1001.175048828125</v>
      </c>
      <c r="E1004" s="40">
        <v>1021.6611328125</v>
      </c>
    </row>
    <row r="1005" spans="2:5" ht="12.75">
      <c r="B1005" s="39">
        <v>998</v>
      </c>
      <c r="C1005" s="40">
        <v>1390.32666015625</v>
      </c>
      <c r="D1005" s="40">
        <v>1419.99267578125</v>
      </c>
      <c r="E1005" s="40">
        <v>1448.234130859375</v>
      </c>
    </row>
    <row r="1006" spans="2:5" ht="12.75">
      <c r="B1006" s="39">
        <v>999</v>
      </c>
      <c r="C1006" s="40">
        <v>22.51760482788086</v>
      </c>
      <c r="D1006" s="40">
        <v>33.80012130737305</v>
      </c>
      <c r="E1006" s="40">
        <v>45.082637786865234</v>
      </c>
    </row>
    <row r="1007" spans="2:5" ht="12.75">
      <c r="B1007" s="39">
        <v>1000</v>
      </c>
      <c r="C1007" s="40">
        <v>1018.2760009765625</v>
      </c>
      <c r="D1007" s="40">
        <v>1026.2916259765625</v>
      </c>
      <c r="E1007" s="40">
        <v>1033.214599609375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showGridLines="0" workbookViewId="0" topLeftCell="A1">
      <selection activeCell="A1" sqref="A1"/>
    </sheetView>
  </sheetViews>
  <sheetFormatPr defaultColWidth="12.7109375" defaultRowHeight="12.75"/>
  <cols>
    <col min="1" max="1" width="3.7109375" style="0" customWidth="1"/>
    <col min="2" max="2" width="6.7109375" style="0" customWidth="1"/>
    <col min="3" max="3" width="18.7109375" style="0" customWidth="1"/>
    <col min="4" max="4" width="8.7109375" style="0" customWidth="1"/>
    <col min="5" max="5" width="24.7109375" style="0" customWidth="1"/>
    <col min="8" max="10" width="3.7109375" style="0" customWidth="1"/>
    <col min="11" max="11" width="6.7109375" style="0" customWidth="1"/>
    <col min="12" max="12" width="18.7109375" style="0" customWidth="1"/>
    <col min="13" max="13" width="8.7109375" style="0" customWidth="1"/>
    <col min="14" max="14" width="24.7109375" style="0" customWidth="1"/>
    <col min="17" max="17" width="3.7109375" style="0" customWidth="1"/>
  </cols>
  <sheetData>
    <row r="1" ht="23.25">
      <c r="A1" s="17" t="s">
        <v>103</v>
      </c>
    </row>
    <row r="3" spans="1:10" ht="18">
      <c r="A3" s="18" t="s">
        <v>104</v>
      </c>
      <c r="J3" s="18" t="s">
        <v>104</v>
      </c>
    </row>
    <row r="4" spans="1:10" ht="18">
      <c r="A4" s="18" t="s">
        <v>105</v>
      </c>
      <c r="J4" s="18" t="s">
        <v>129</v>
      </c>
    </row>
    <row r="6" spans="2:16" ht="12.75">
      <c r="B6" s="41" t="s">
        <v>106</v>
      </c>
      <c r="C6" s="41" t="s">
        <v>107</v>
      </c>
      <c r="D6" s="41" t="s">
        <v>108</v>
      </c>
      <c r="E6" s="41" t="s">
        <v>109</v>
      </c>
      <c r="F6" s="41" t="s">
        <v>110</v>
      </c>
      <c r="G6" s="41" t="s">
        <v>111</v>
      </c>
      <c r="K6" s="41" t="s">
        <v>106</v>
      </c>
      <c r="L6" s="41" t="s">
        <v>107</v>
      </c>
      <c r="M6" s="41" t="s">
        <v>108</v>
      </c>
      <c r="N6" s="41" t="s">
        <v>109</v>
      </c>
      <c r="O6" s="41" t="s">
        <v>110</v>
      </c>
      <c r="P6" s="41" t="s">
        <v>111</v>
      </c>
    </row>
    <row r="7" spans="2:16" ht="12.75">
      <c r="B7" s="43" t="s">
        <v>112</v>
      </c>
      <c r="C7" s="42"/>
      <c r="D7" s="42"/>
      <c r="E7" s="42"/>
      <c r="F7" s="42"/>
      <c r="G7" s="44"/>
      <c r="K7" s="43" t="s">
        <v>112</v>
      </c>
      <c r="L7" s="42"/>
      <c r="M7" s="42"/>
      <c r="N7" s="42"/>
      <c r="O7" s="42"/>
      <c r="P7" s="44"/>
    </row>
    <row r="8" spans="1:17" ht="12.75">
      <c r="A8" s="45"/>
      <c r="B8" s="32">
        <v>1</v>
      </c>
      <c r="C8" s="34" t="s">
        <v>97</v>
      </c>
      <c r="D8" s="34" t="s">
        <v>98</v>
      </c>
      <c r="E8" s="34" t="s">
        <v>126</v>
      </c>
      <c r="F8" s="34">
        <v>-0.5511617104162857</v>
      </c>
      <c r="G8" s="34">
        <v>-0.5892289092289092</v>
      </c>
      <c r="H8" s="31"/>
      <c r="J8" s="45"/>
      <c r="K8" s="32">
        <v>1</v>
      </c>
      <c r="L8" s="34" t="s">
        <v>97</v>
      </c>
      <c r="M8" s="34" t="s">
        <v>98</v>
      </c>
      <c r="N8" s="34" t="s">
        <v>126</v>
      </c>
      <c r="O8" s="34">
        <v>-0.5511617104162857</v>
      </c>
      <c r="P8" s="34">
        <v>-0.5892289092289092</v>
      </c>
      <c r="Q8" s="31"/>
    </row>
    <row r="9" spans="1:17" ht="12.75">
      <c r="A9" s="45"/>
      <c r="B9" s="32">
        <v>2</v>
      </c>
      <c r="C9" s="34" t="s">
        <v>95</v>
      </c>
      <c r="D9" s="34" t="s">
        <v>96</v>
      </c>
      <c r="E9" s="34" t="s">
        <v>125</v>
      </c>
      <c r="F9" s="34">
        <v>-0.5371238664099623</v>
      </c>
      <c r="G9" s="34">
        <v>-0.5182782022782023</v>
      </c>
      <c r="H9" s="31"/>
      <c r="J9" s="45"/>
      <c r="K9" s="32">
        <v>2</v>
      </c>
      <c r="L9" s="34" t="s">
        <v>22</v>
      </c>
      <c r="M9" s="34" t="s">
        <v>89</v>
      </c>
      <c r="N9" s="34" t="s">
        <v>119</v>
      </c>
      <c r="O9" s="34">
        <v>0.08169040658449209</v>
      </c>
      <c r="P9" s="34">
        <v>0.5802201282201283</v>
      </c>
      <c r="Q9" s="31"/>
    </row>
    <row r="10" spans="1:17" ht="12.75">
      <c r="A10" s="45"/>
      <c r="B10" s="32">
        <v>3</v>
      </c>
      <c r="C10" s="34" t="s">
        <v>22</v>
      </c>
      <c r="D10" s="34" t="s">
        <v>92</v>
      </c>
      <c r="E10" s="34" t="s">
        <v>122</v>
      </c>
      <c r="F10" s="34">
        <v>0.09987384196836928</v>
      </c>
      <c r="G10" s="34">
        <v>0.5761990201990203</v>
      </c>
      <c r="H10" s="31"/>
      <c r="J10" s="45"/>
      <c r="K10" s="32">
        <v>3</v>
      </c>
      <c r="L10" s="34" t="s">
        <v>22</v>
      </c>
      <c r="M10" s="34" t="s">
        <v>91</v>
      </c>
      <c r="N10" s="34" t="s">
        <v>121</v>
      </c>
      <c r="O10" s="34">
        <v>0.06420936555354241</v>
      </c>
      <c r="P10" s="34">
        <v>0.5782416382416382</v>
      </c>
      <c r="Q10" s="31"/>
    </row>
    <row r="11" spans="1:17" ht="12.75">
      <c r="A11" s="45"/>
      <c r="B11" s="32">
        <v>4</v>
      </c>
      <c r="C11" s="34" t="s">
        <v>22</v>
      </c>
      <c r="D11" s="34" t="s">
        <v>89</v>
      </c>
      <c r="E11" s="34" t="s">
        <v>119</v>
      </c>
      <c r="F11" s="34">
        <v>0.08169040658449209</v>
      </c>
      <c r="G11" s="34">
        <v>0.5802201282201283</v>
      </c>
      <c r="H11" s="31"/>
      <c r="J11" s="45"/>
      <c r="K11" s="32">
        <v>4</v>
      </c>
      <c r="L11" s="34" t="s">
        <v>22</v>
      </c>
      <c r="M11" s="34" t="s">
        <v>92</v>
      </c>
      <c r="N11" s="34" t="s">
        <v>122</v>
      </c>
      <c r="O11" s="34">
        <v>0.09987384196836928</v>
      </c>
      <c r="P11" s="34">
        <v>0.5761990201990203</v>
      </c>
      <c r="Q11" s="31"/>
    </row>
    <row r="12" spans="1:17" ht="12.75">
      <c r="A12" s="45"/>
      <c r="B12" s="32">
        <v>5</v>
      </c>
      <c r="C12" s="34" t="s">
        <v>22</v>
      </c>
      <c r="D12" s="34" t="s">
        <v>90</v>
      </c>
      <c r="E12" s="34" t="s">
        <v>120</v>
      </c>
      <c r="F12" s="34">
        <v>0.08163939059127157</v>
      </c>
      <c r="G12" s="34">
        <v>0.5666521586521587</v>
      </c>
      <c r="H12" s="31"/>
      <c r="J12" s="45"/>
      <c r="K12" s="32">
        <v>5</v>
      </c>
      <c r="L12" s="34" t="s">
        <v>22</v>
      </c>
      <c r="M12" s="34" t="s">
        <v>90</v>
      </c>
      <c r="N12" s="34" t="s">
        <v>120</v>
      </c>
      <c r="O12" s="34">
        <v>0.08163939059127157</v>
      </c>
      <c r="P12" s="34">
        <v>0.5666521586521587</v>
      </c>
      <c r="Q12" s="31"/>
    </row>
    <row r="13" spans="1:17" ht="12.75">
      <c r="A13" s="45"/>
      <c r="B13" s="32">
        <v>6</v>
      </c>
      <c r="C13" s="34" t="s">
        <v>22</v>
      </c>
      <c r="D13" s="34" t="s">
        <v>93</v>
      </c>
      <c r="E13" s="34" t="s">
        <v>123</v>
      </c>
      <c r="F13" s="34">
        <v>0.0728942277497316</v>
      </c>
      <c r="G13" s="34">
        <v>0.5633849153849154</v>
      </c>
      <c r="H13" s="31"/>
      <c r="J13" s="45"/>
      <c r="K13" s="32">
        <v>6</v>
      </c>
      <c r="L13" s="34" t="s">
        <v>22</v>
      </c>
      <c r="M13" s="34" t="s">
        <v>93</v>
      </c>
      <c r="N13" s="34" t="s">
        <v>123</v>
      </c>
      <c r="O13" s="34">
        <v>0.0728942277497316</v>
      </c>
      <c r="P13" s="34">
        <v>0.5633849153849154</v>
      </c>
      <c r="Q13" s="31"/>
    </row>
    <row r="14" spans="1:17" ht="12.75">
      <c r="A14" s="45"/>
      <c r="B14" s="32">
        <v>7</v>
      </c>
      <c r="C14" s="34" t="s">
        <v>85</v>
      </c>
      <c r="D14" s="34" t="s">
        <v>86</v>
      </c>
      <c r="E14" s="34" t="s">
        <v>117</v>
      </c>
      <c r="F14" s="34">
        <v>0.06587074449465401</v>
      </c>
      <c r="G14" s="34">
        <v>0.49456448656448654</v>
      </c>
      <c r="H14" s="31"/>
      <c r="J14" s="45"/>
      <c r="K14" s="32">
        <v>7</v>
      </c>
      <c r="L14" s="34" t="s">
        <v>87</v>
      </c>
      <c r="M14" s="34" t="s">
        <v>88</v>
      </c>
      <c r="N14" s="34" t="s">
        <v>118</v>
      </c>
      <c r="O14" s="34">
        <v>0.0625236539570538</v>
      </c>
      <c r="P14" s="34">
        <v>0.5414781854781855</v>
      </c>
      <c r="Q14" s="31"/>
    </row>
    <row r="15" spans="1:17" ht="12.75">
      <c r="A15" s="45"/>
      <c r="B15" s="32">
        <v>8</v>
      </c>
      <c r="C15" s="34" t="s">
        <v>22</v>
      </c>
      <c r="D15" s="34" t="s">
        <v>91</v>
      </c>
      <c r="E15" s="34" t="s">
        <v>121</v>
      </c>
      <c r="F15" s="34">
        <v>0.06420936555354241</v>
      </c>
      <c r="G15" s="34">
        <v>0.5782416382416382</v>
      </c>
      <c r="H15" s="31"/>
      <c r="J15" s="45"/>
      <c r="K15" s="32">
        <v>8</v>
      </c>
      <c r="L15" s="34" t="s">
        <v>22</v>
      </c>
      <c r="M15" s="34" t="s">
        <v>94</v>
      </c>
      <c r="N15" s="34" t="s">
        <v>124</v>
      </c>
      <c r="O15" s="34">
        <v>0.0596920135641063</v>
      </c>
      <c r="P15" s="34">
        <v>0.5392140112140112</v>
      </c>
      <c r="Q15" s="31"/>
    </row>
    <row r="16" spans="1:17" ht="12.75">
      <c r="A16" s="45"/>
      <c r="B16" s="32">
        <v>9</v>
      </c>
      <c r="C16" s="34" t="s">
        <v>87</v>
      </c>
      <c r="D16" s="34" t="s">
        <v>88</v>
      </c>
      <c r="E16" s="34" t="s">
        <v>118</v>
      </c>
      <c r="F16" s="34">
        <v>0.0625236539570538</v>
      </c>
      <c r="G16" s="34">
        <v>0.5414781854781855</v>
      </c>
      <c r="H16" s="31"/>
      <c r="J16" s="45"/>
      <c r="K16" s="32">
        <v>9</v>
      </c>
      <c r="L16" s="34" t="s">
        <v>95</v>
      </c>
      <c r="M16" s="34" t="s">
        <v>96</v>
      </c>
      <c r="N16" s="34" t="s">
        <v>125</v>
      </c>
      <c r="O16" s="34">
        <v>-0.5371238664099623</v>
      </c>
      <c r="P16" s="34">
        <v>-0.5182782022782023</v>
      </c>
      <c r="Q16" s="31"/>
    </row>
    <row r="17" spans="1:17" ht="12.75">
      <c r="A17" s="45"/>
      <c r="B17" s="32">
        <v>10</v>
      </c>
      <c r="C17" s="34" t="s">
        <v>22</v>
      </c>
      <c r="D17" s="34" t="s">
        <v>94</v>
      </c>
      <c r="E17" s="34" t="s">
        <v>124</v>
      </c>
      <c r="F17" s="34">
        <v>0.0596920135641063</v>
      </c>
      <c r="G17" s="34">
        <v>0.5392140112140112</v>
      </c>
      <c r="H17" s="31"/>
      <c r="J17" s="45"/>
      <c r="K17" s="32">
        <v>10</v>
      </c>
      <c r="L17" s="34" t="s">
        <v>85</v>
      </c>
      <c r="M17" s="34" t="s">
        <v>86</v>
      </c>
      <c r="N17" s="34" t="s">
        <v>117</v>
      </c>
      <c r="O17" s="34">
        <v>0.06587074449465401</v>
      </c>
      <c r="P17" s="34">
        <v>0.49456448656448654</v>
      </c>
      <c r="Q17" s="31"/>
    </row>
    <row r="18" spans="1:17" ht="12.75">
      <c r="A18" s="45"/>
      <c r="B18" s="32">
        <v>11</v>
      </c>
      <c r="C18" s="34" t="s">
        <v>20</v>
      </c>
      <c r="D18" s="34" t="s">
        <v>71</v>
      </c>
      <c r="E18" s="34" t="s">
        <v>114</v>
      </c>
      <c r="F18" s="34">
        <v>0.048013963115470584</v>
      </c>
      <c r="G18" s="34">
        <v>0.0403030603030603</v>
      </c>
      <c r="H18" s="31"/>
      <c r="J18" s="45"/>
      <c r="K18" s="32">
        <v>11</v>
      </c>
      <c r="L18" s="34" t="s">
        <v>22</v>
      </c>
      <c r="M18" s="34" t="s">
        <v>84</v>
      </c>
      <c r="N18" s="34" t="s">
        <v>116</v>
      </c>
      <c r="O18" s="34">
        <v>0.04773408025127049</v>
      </c>
      <c r="P18" s="34">
        <v>0.42474223674223677</v>
      </c>
      <c r="Q18" s="31"/>
    </row>
    <row r="19" spans="1:17" ht="12.75">
      <c r="A19" s="45"/>
      <c r="B19" s="32">
        <v>12</v>
      </c>
      <c r="C19" s="34" t="s">
        <v>22</v>
      </c>
      <c r="D19" s="34" t="s">
        <v>84</v>
      </c>
      <c r="E19" s="34" t="s">
        <v>116</v>
      </c>
      <c r="F19" s="34">
        <v>0.04773408025127049</v>
      </c>
      <c r="G19" s="34">
        <v>0.42474223674223677</v>
      </c>
      <c r="H19" s="31"/>
      <c r="J19" s="45"/>
      <c r="K19" s="32">
        <v>12</v>
      </c>
      <c r="L19" s="34" t="s">
        <v>82</v>
      </c>
      <c r="M19" s="34" t="s">
        <v>83</v>
      </c>
      <c r="N19" s="34" t="s">
        <v>115</v>
      </c>
      <c r="O19" s="34">
        <v>0.04249678481047076</v>
      </c>
      <c r="P19" s="34">
        <v>0.30383675183675185</v>
      </c>
      <c r="Q19" s="31"/>
    </row>
    <row r="20" spans="1:17" ht="12.75">
      <c r="A20" s="45"/>
      <c r="B20" s="32">
        <v>13</v>
      </c>
      <c r="C20" s="34" t="s">
        <v>82</v>
      </c>
      <c r="D20" s="34" t="s">
        <v>83</v>
      </c>
      <c r="E20" s="34" t="s">
        <v>115</v>
      </c>
      <c r="F20" s="34">
        <v>0.04249678481047076</v>
      </c>
      <c r="G20" s="34">
        <v>0.30383675183675185</v>
      </c>
      <c r="H20" s="31"/>
      <c r="J20" s="45"/>
      <c r="K20" s="32">
        <v>13</v>
      </c>
      <c r="L20" s="34" t="s">
        <v>20</v>
      </c>
      <c r="M20" s="34" t="s">
        <v>76</v>
      </c>
      <c r="N20" s="34" t="s">
        <v>114</v>
      </c>
      <c r="O20" s="34">
        <v>0.02462400171751686</v>
      </c>
      <c r="P20" s="34">
        <v>0.07437655437655438</v>
      </c>
      <c r="Q20" s="31"/>
    </row>
    <row r="21" spans="1:17" ht="12.75">
      <c r="A21" s="45"/>
      <c r="B21" s="32">
        <v>14</v>
      </c>
      <c r="C21" s="34" t="s">
        <v>72</v>
      </c>
      <c r="D21" s="34" t="s">
        <v>73</v>
      </c>
      <c r="E21" s="34" t="s">
        <v>114</v>
      </c>
      <c r="F21" s="34">
        <v>0.03905639140042345</v>
      </c>
      <c r="G21" s="34">
        <v>0.0447016647016647</v>
      </c>
      <c r="H21" s="31"/>
      <c r="J21" s="45"/>
      <c r="K21" s="32">
        <v>14</v>
      </c>
      <c r="L21" s="34" t="s">
        <v>20</v>
      </c>
      <c r="M21" s="34" t="s">
        <v>77</v>
      </c>
      <c r="N21" s="34" t="s">
        <v>114</v>
      </c>
      <c r="O21" s="34">
        <v>0.021779573761384986</v>
      </c>
      <c r="P21" s="34">
        <v>0.05404067404067404</v>
      </c>
      <c r="Q21" s="31"/>
    </row>
    <row r="22" spans="1:17" ht="12.75">
      <c r="A22" s="45"/>
      <c r="B22" s="32">
        <v>15</v>
      </c>
      <c r="C22" s="34" t="s">
        <v>74</v>
      </c>
      <c r="D22" s="34" t="s">
        <v>75</v>
      </c>
      <c r="E22" s="34" t="s">
        <v>114</v>
      </c>
      <c r="F22" s="34">
        <v>0.03226013851238836</v>
      </c>
      <c r="G22" s="34">
        <v>0.003339243339243339</v>
      </c>
      <c r="H22" s="31"/>
      <c r="J22" s="45"/>
      <c r="K22" s="32">
        <v>15</v>
      </c>
      <c r="L22" s="34" t="s">
        <v>72</v>
      </c>
      <c r="M22" s="34" t="s">
        <v>73</v>
      </c>
      <c r="N22" s="34" t="s">
        <v>114</v>
      </c>
      <c r="O22" s="34">
        <v>0.03905639140042345</v>
      </c>
      <c r="P22" s="34">
        <v>0.0447016647016647</v>
      </c>
      <c r="Q22" s="31"/>
    </row>
    <row r="23" spans="1:17" ht="12.75">
      <c r="A23" s="45"/>
      <c r="B23" s="32">
        <v>16</v>
      </c>
      <c r="C23" s="34" t="s">
        <v>20</v>
      </c>
      <c r="D23" s="34" t="s">
        <v>76</v>
      </c>
      <c r="E23" s="34" t="s">
        <v>114</v>
      </c>
      <c r="F23" s="34">
        <v>0.02462400171751686</v>
      </c>
      <c r="G23" s="34">
        <v>0.07437655437655438</v>
      </c>
      <c r="H23" s="31"/>
      <c r="J23" s="45"/>
      <c r="K23" s="32">
        <v>16</v>
      </c>
      <c r="L23" s="34" t="s">
        <v>20</v>
      </c>
      <c r="M23" s="34" t="s">
        <v>78</v>
      </c>
      <c r="N23" s="34" t="s">
        <v>114</v>
      </c>
      <c r="O23" s="34">
        <v>0.01140859884461807</v>
      </c>
      <c r="P23" s="34">
        <v>-0.041011841011841015</v>
      </c>
      <c r="Q23" s="31"/>
    </row>
    <row r="24" spans="1:17" ht="12.75">
      <c r="A24" s="45"/>
      <c r="B24" s="32">
        <v>17</v>
      </c>
      <c r="C24" s="34" t="s">
        <v>20</v>
      </c>
      <c r="D24" s="34" t="s">
        <v>77</v>
      </c>
      <c r="E24" s="34" t="s">
        <v>114</v>
      </c>
      <c r="F24" s="34">
        <v>0.021779573761384986</v>
      </c>
      <c r="G24" s="34">
        <v>0.05404067404067404</v>
      </c>
      <c r="H24" s="31"/>
      <c r="J24" s="45"/>
      <c r="K24" s="32">
        <v>17</v>
      </c>
      <c r="L24" s="34" t="s">
        <v>20</v>
      </c>
      <c r="M24" s="34" t="s">
        <v>71</v>
      </c>
      <c r="N24" s="34" t="s">
        <v>114</v>
      </c>
      <c r="O24" s="34">
        <v>0.048013963115470584</v>
      </c>
      <c r="P24" s="34">
        <v>0.0403030603030603</v>
      </c>
      <c r="Q24" s="31"/>
    </row>
    <row r="25" spans="1:17" ht="12.75">
      <c r="A25" s="45"/>
      <c r="B25" s="32">
        <v>18</v>
      </c>
      <c r="C25" s="34" t="s">
        <v>20</v>
      </c>
      <c r="D25" s="34" t="s">
        <v>78</v>
      </c>
      <c r="E25" s="34" t="s">
        <v>114</v>
      </c>
      <c r="F25" s="34">
        <v>0.01140859884461807</v>
      </c>
      <c r="G25" s="34">
        <v>-0.041011841011841015</v>
      </c>
      <c r="H25" s="31"/>
      <c r="J25" s="45"/>
      <c r="K25" s="32">
        <v>18</v>
      </c>
      <c r="L25" s="34" t="s">
        <v>20</v>
      </c>
      <c r="M25" s="34" t="s">
        <v>81</v>
      </c>
      <c r="N25" s="34" t="s">
        <v>114</v>
      </c>
      <c r="O25" s="34">
        <v>0.0065574550145346385</v>
      </c>
      <c r="P25" s="34">
        <v>-0.021352245352245353</v>
      </c>
      <c r="Q25" s="31"/>
    </row>
    <row r="26" spans="1:17" ht="12.75">
      <c r="A26" s="45"/>
      <c r="B26" s="32">
        <v>19</v>
      </c>
      <c r="C26" s="34" t="s">
        <v>20</v>
      </c>
      <c r="D26" s="34" t="s">
        <v>79</v>
      </c>
      <c r="E26" s="34" t="s">
        <v>114</v>
      </c>
      <c r="F26" s="34">
        <v>0.010409270449728758</v>
      </c>
      <c r="G26" s="34">
        <v>-0.002040818040818041</v>
      </c>
      <c r="H26" s="31"/>
      <c r="J26" s="45"/>
      <c r="K26" s="32">
        <v>19</v>
      </c>
      <c r="L26" s="34" t="s">
        <v>20</v>
      </c>
      <c r="M26" s="34" t="s">
        <v>80</v>
      </c>
      <c r="N26" s="34" t="s">
        <v>114</v>
      </c>
      <c r="O26" s="34">
        <v>0.010039652372581203</v>
      </c>
      <c r="P26" s="34">
        <v>0.01238006438006438</v>
      </c>
      <c r="Q26" s="31"/>
    </row>
    <row r="27" spans="1:17" ht="12.75">
      <c r="A27" s="45"/>
      <c r="B27" s="32">
        <v>20</v>
      </c>
      <c r="C27" s="34" t="s">
        <v>20</v>
      </c>
      <c r="D27" s="34" t="s">
        <v>80</v>
      </c>
      <c r="E27" s="34" t="s">
        <v>114</v>
      </c>
      <c r="F27" s="34">
        <v>0.010039652372581203</v>
      </c>
      <c r="G27" s="34">
        <v>0.01238006438006438</v>
      </c>
      <c r="H27" s="31"/>
      <c r="J27" s="45"/>
      <c r="K27" s="32">
        <v>20</v>
      </c>
      <c r="L27" s="34" t="s">
        <v>74</v>
      </c>
      <c r="M27" s="34" t="s">
        <v>75</v>
      </c>
      <c r="N27" s="34" t="s">
        <v>114</v>
      </c>
      <c r="O27" s="34">
        <v>0.03226013851238836</v>
      </c>
      <c r="P27" s="34">
        <v>0.003339243339243339</v>
      </c>
      <c r="Q27" s="31"/>
    </row>
    <row r="28" spans="1:17" ht="12.75">
      <c r="A28" s="45"/>
      <c r="B28" s="32">
        <v>21</v>
      </c>
      <c r="C28" s="34" t="s">
        <v>20</v>
      </c>
      <c r="D28" s="34" t="s">
        <v>81</v>
      </c>
      <c r="E28" s="34" t="s">
        <v>114</v>
      </c>
      <c r="F28" s="34">
        <v>0.0065574550145346385</v>
      </c>
      <c r="G28" s="34">
        <v>-0.021352245352245353</v>
      </c>
      <c r="H28" s="31"/>
      <c r="J28" s="45"/>
      <c r="K28" s="32">
        <v>21</v>
      </c>
      <c r="L28" s="34" t="s">
        <v>20</v>
      </c>
      <c r="M28" s="34" t="s">
        <v>79</v>
      </c>
      <c r="N28" s="34" t="s">
        <v>114</v>
      </c>
      <c r="O28" s="34">
        <v>0.010409270449728758</v>
      </c>
      <c r="P28" s="34">
        <v>-0.002040818040818041</v>
      </c>
      <c r="Q28" s="31"/>
    </row>
    <row r="29" spans="1:17" ht="12.75">
      <c r="A29" s="45"/>
      <c r="B29" s="32">
        <v>22</v>
      </c>
      <c r="C29" s="34" t="s">
        <v>69</v>
      </c>
      <c r="D29" s="34" t="s">
        <v>70</v>
      </c>
      <c r="E29" s="34" t="s">
        <v>113</v>
      </c>
      <c r="F29" s="34">
        <v>0</v>
      </c>
      <c r="G29" s="34">
        <v>0</v>
      </c>
      <c r="H29" s="31"/>
      <c r="J29" s="45"/>
      <c r="K29" s="32">
        <v>22</v>
      </c>
      <c r="L29" s="34" t="s">
        <v>69</v>
      </c>
      <c r="M29" s="34" t="s">
        <v>70</v>
      </c>
      <c r="N29" s="34" t="s">
        <v>113</v>
      </c>
      <c r="O29" s="34">
        <v>0</v>
      </c>
      <c r="P29" s="34">
        <v>0</v>
      </c>
      <c r="Q29" s="31"/>
    </row>
    <row r="30" spans="2:16" ht="12.75">
      <c r="B30" s="43" t="s">
        <v>127</v>
      </c>
      <c r="C30" s="42"/>
      <c r="D30" s="42"/>
      <c r="E30" s="42"/>
      <c r="F30" s="42"/>
      <c r="G30" s="44"/>
      <c r="K30" s="43" t="s">
        <v>127</v>
      </c>
      <c r="L30" s="42"/>
      <c r="M30" s="42"/>
      <c r="N30" s="42"/>
      <c r="O30" s="42"/>
      <c r="P30" s="44"/>
    </row>
    <row r="31" spans="1:17" ht="12.75">
      <c r="A31" s="45"/>
      <c r="B31" s="32">
        <v>1</v>
      </c>
      <c r="C31" s="34" t="s">
        <v>97</v>
      </c>
      <c r="D31" s="34" t="s">
        <v>98</v>
      </c>
      <c r="E31" s="34" t="s">
        <v>126</v>
      </c>
      <c r="F31" s="34">
        <v>-0.5465672054015593</v>
      </c>
      <c r="G31" s="34">
        <v>-0.5849814089814089</v>
      </c>
      <c r="H31" s="31"/>
      <c r="J31" s="45"/>
      <c r="K31" s="32">
        <v>1</v>
      </c>
      <c r="L31" s="34" t="s">
        <v>97</v>
      </c>
      <c r="M31" s="34" t="s">
        <v>98</v>
      </c>
      <c r="N31" s="34" t="s">
        <v>126</v>
      </c>
      <c r="O31" s="34">
        <v>-0.5465672054015593</v>
      </c>
      <c r="P31" s="34">
        <v>-0.5849814089814089</v>
      </c>
      <c r="Q31" s="31"/>
    </row>
    <row r="32" spans="1:17" ht="12.75">
      <c r="A32" s="45"/>
      <c r="B32" s="32">
        <v>2</v>
      </c>
      <c r="C32" s="34" t="s">
        <v>95</v>
      </c>
      <c r="D32" s="34" t="s">
        <v>96</v>
      </c>
      <c r="E32" s="34" t="s">
        <v>125</v>
      </c>
      <c r="F32" s="34">
        <v>-0.5425001918140556</v>
      </c>
      <c r="G32" s="34">
        <v>-0.5233783633783634</v>
      </c>
      <c r="H32" s="31"/>
      <c r="J32" s="45"/>
      <c r="K32" s="32">
        <v>2</v>
      </c>
      <c r="L32" s="34" t="s">
        <v>22</v>
      </c>
      <c r="M32" s="34" t="s">
        <v>89</v>
      </c>
      <c r="N32" s="34" t="s">
        <v>119</v>
      </c>
      <c r="O32" s="34">
        <v>0.08113834039013901</v>
      </c>
      <c r="P32" s="34">
        <v>0.5793751233751234</v>
      </c>
      <c r="Q32" s="31"/>
    </row>
    <row r="33" spans="1:17" ht="12.75">
      <c r="A33" s="45"/>
      <c r="B33" s="32">
        <v>3</v>
      </c>
      <c r="C33" s="34" t="s">
        <v>22</v>
      </c>
      <c r="D33" s="34" t="s">
        <v>92</v>
      </c>
      <c r="E33" s="34" t="s">
        <v>122</v>
      </c>
      <c r="F33" s="34">
        <v>0.09932945553522325</v>
      </c>
      <c r="G33" s="34">
        <v>0.576027936027936</v>
      </c>
      <c r="H33" s="31"/>
      <c r="J33" s="45"/>
      <c r="K33" s="32">
        <v>3</v>
      </c>
      <c r="L33" s="34" t="s">
        <v>22</v>
      </c>
      <c r="M33" s="34" t="s">
        <v>91</v>
      </c>
      <c r="N33" s="34" t="s">
        <v>121</v>
      </c>
      <c r="O33" s="34">
        <v>0.06389386650218093</v>
      </c>
      <c r="P33" s="34">
        <v>0.5778693618693619</v>
      </c>
      <c r="Q33" s="31"/>
    </row>
    <row r="34" spans="1:17" ht="12.75">
      <c r="A34" s="45"/>
      <c r="B34" s="32">
        <v>4</v>
      </c>
      <c r="C34" s="34" t="s">
        <v>22</v>
      </c>
      <c r="D34" s="34" t="s">
        <v>89</v>
      </c>
      <c r="E34" s="34" t="s">
        <v>119</v>
      </c>
      <c r="F34" s="34">
        <v>0.08113834039013901</v>
      </c>
      <c r="G34" s="34">
        <v>0.5793751233751234</v>
      </c>
      <c r="H34" s="31"/>
      <c r="J34" s="45"/>
      <c r="K34" s="32">
        <v>4</v>
      </c>
      <c r="L34" s="34" t="s">
        <v>22</v>
      </c>
      <c r="M34" s="34" t="s">
        <v>92</v>
      </c>
      <c r="N34" s="34" t="s">
        <v>122</v>
      </c>
      <c r="O34" s="34">
        <v>0.09932945553522325</v>
      </c>
      <c r="P34" s="34">
        <v>0.576027936027936</v>
      </c>
      <c r="Q34" s="31"/>
    </row>
    <row r="35" spans="1:17" ht="12.75">
      <c r="A35" s="45"/>
      <c r="B35" s="32">
        <v>5</v>
      </c>
      <c r="C35" s="34" t="s">
        <v>22</v>
      </c>
      <c r="D35" s="34" t="s">
        <v>90</v>
      </c>
      <c r="E35" s="34" t="s">
        <v>120</v>
      </c>
      <c r="F35" s="34">
        <v>0.08095451832100634</v>
      </c>
      <c r="G35" s="34">
        <v>0.566045858045858</v>
      </c>
      <c r="H35" s="31"/>
      <c r="J35" s="45"/>
      <c r="K35" s="32">
        <v>5</v>
      </c>
      <c r="L35" s="34" t="s">
        <v>22</v>
      </c>
      <c r="M35" s="34" t="s">
        <v>90</v>
      </c>
      <c r="N35" s="34" t="s">
        <v>120</v>
      </c>
      <c r="O35" s="34">
        <v>0.08095451832100634</v>
      </c>
      <c r="P35" s="34">
        <v>0.566045858045858</v>
      </c>
      <c r="Q35" s="31"/>
    </row>
    <row r="36" spans="1:17" ht="12.75">
      <c r="A36" s="45"/>
      <c r="B36" s="32">
        <v>6</v>
      </c>
      <c r="C36" s="34" t="s">
        <v>22</v>
      </c>
      <c r="D36" s="34" t="s">
        <v>93</v>
      </c>
      <c r="E36" s="34" t="s">
        <v>123</v>
      </c>
      <c r="F36" s="34">
        <v>0.072347308052813</v>
      </c>
      <c r="G36" s="34">
        <v>0.5635661995661996</v>
      </c>
      <c r="H36" s="31"/>
      <c r="J36" s="45"/>
      <c r="K36" s="32">
        <v>6</v>
      </c>
      <c r="L36" s="34" t="s">
        <v>22</v>
      </c>
      <c r="M36" s="34" t="s">
        <v>93</v>
      </c>
      <c r="N36" s="34" t="s">
        <v>123</v>
      </c>
      <c r="O36" s="34">
        <v>0.072347308052813</v>
      </c>
      <c r="P36" s="34">
        <v>0.5635661995661996</v>
      </c>
      <c r="Q36" s="31"/>
    </row>
    <row r="37" spans="1:17" ht="12.75">
      <c r="A37" s="45"/>
      <c r="B37" s="32">
        <v>7</v>
      </c>
      <c r="C37" s="34" t="s">
        <v>85</v>
      </c>
      <c r="D37" s="34" t="s">
        <v>86</v>
      </c>
      <c r="E37" s="34" t="s">
        <v>117</v>
      </c>
      <c r="F37" s="34">
        <v>0.06530771895608058</v>
      </c>
      <c r="G37" s="34">
        <v>0.4935839055839056</v>
      </c>
      <c r="H37" s="31"/>
      <c r="J37" s="45"/>
      <c r="K37" s="32">
        <v>7</v>
      </c>
      <c r="L37" s="34" t="s">
        <v>87</v>
      </c>
      <c r="M37" s="34" t="s">
        <v>88</v>
      </c>
      <c r="N37" s="34" t="s">
        <v>118</v>
      </c>
      <c r="O37" s="34">
        <v>0.06219264750466544</v>
      </c>
      <c r="P37" s="34">
        <v>0.5405716565716566</v>
      </c>
      <c r="Q37" s="31"/>
    </row>
    <row r="38" spans="1:17" ht="12.75">
      <c r="A38" s="45"/>
      <c r="B38" s="32">
        <v>8</v>
      </c>
      <c r="C38" s="34" t="s">
        <v>22</v>
      </c>
      <c r="D38" s="34" t="s">
        <v>91</v>
      </c>
      <c r="E38" s="34" t="s">
        <v>121</v>
      </c>
      <c r="F38" s="34">
        <v>0.06389386650218093</v>
      </c>
      <c r="G38" s="34">
        <v>0.5778693618693619</v>
      </c>
      <c r="H38" s="31"/>
      <c r="J38" s="45"/>
      <c r="K38" s="32">
        <v>8</v>
      </c>
      <c r="L38" s="34" t="s">
        <v>22</v>
      </c>
      <c r="M38" s="34" t="s">
        <v>94</v>
      </c>
      <c r="N38" s="34" t="s">
        <v>124</v>
      </c>
      <c r="O38" s="34">
        <v>0.0631626177592267</v>
      </c>
      <c r="P38" s="34">
        <v>0.5396359796359796</v>
      </c>
      <c r="Q38" s="31"/>
    </row>
    <row r="39" spans="1:17" ht="12.75">
      <c r="A39" s="45"/>
      <c r="B39" s="32">
        <v>9</v>
      </c>
      <c r="C39" s="34" t="s">
        <v>22</v>
      </c>
      <c r="D39" s="34" t="s">
        <v>94</v>
      </c>
      <c r="E39" s="34" t="s">
        <v>124</v>
      </c>
      <c r="F39" s="34">
        <v>0.0631626177592267</v>
      </c>
      <c r="G39" s="34">
        <v>0.5396359796359796</v>
      </c>
      <c r="H39" s="31"/>
      <c r="J39" s="45"/>
      <c r="K39" s="32">
        <v>9</v>
      </c>
      <c r="L39" s="34" t="s">
        <v>95</v>
      </c>
      <c r="M39" s="34" t="s">
        <v>96</v>
      </c>
      <c r="N39" s="34" t="s">
        <v>125</v>
      </c>
      <c r="O39" s="34">
        <v>-0.5425001918140556</v>
      </c>
      <c r="P39" s="34">
        <v>-0.5233783633783634</v>
      </c>
      <c r="Q39" s="31"/>
    </row>
    <row r="40" spans="1:17" ht="12.75">
      <c r="A40" s="45"/>
      <c r="B40" s="32">
        <v>10</v>
      </c>
      <c r="C40" s="34" t="s">
        <v>87</v>
      </c>
      <c r="D40" s="34" t="s">
        <v>88</v>
      </c>
      <c r="E40" s="34" t="s">
        <v>118</v>
      </c>
      <c r="F40" s="34">
        <v>0.06219264750466544</v>
      </c>
      <c r="G40" s="34">
        <v>0.5405716565716566</v>
      </c>
      <c r="H40" s="31"/>
      <c r="J40" s="45"/>
      <c r="K40" s="32">
        <v>10</v>
      </c>
      <c r="L40" s="34" t="s">
        <v>85</v>
      </c>
      <c r="M40" s="34" t="s">
        <v>86</v>
      </c>
      <c r="N40" s="34" t="s">
        <v>117</v>
      </c>
      <c r="O40" s="34">
        <v>0.06530771895608058</v>
      </c>
      <c r="P40" s="34">
        <v>0.4935839055839056</v>
      </c>
      <c r="Q40" s="31"/>
    </row>
    <row r="41" spans="1:17" ht="12.75">
      <c r="A41" s="45"/>
      <c r="B41" s="32">
        <v>11</v>
      </c>
      <c r="C41" s="34" t="s">
        <v>22</v>
      </c>
      <c r="D41" s="34" t="s">
        <v>84</v>
      </c>
      <c r="E41" s="34" t="s">
        <v>116</v>
      </c>
      <c r="F41" s="34">
        <v>0.04784136171462636</v>
      </c>
      <c r="G41" s="34">
        <v>0.4242359202359202</v>
      </c>
      <c r="H41" s="31"/>
      <c r="J41" s="45"/>
      <c r="K41" s="32">
        <v>11</v>
      </c>
      <c r="L41" s="34" t="s">
        <v>22</v>
      </c>
      <c r="M41" s="34" t="s">
        <v>84</v>
      </c>
      <c r="N41" s="34" t="s">
        <v>116</v>
      </c>
      <c r="O41" s="34">
        <v>0.04784136171462636</v>
      </c>
      <c r="P41" s="34">
        <v>0.4242359202359202</v>
      </c>
      <c r="Q41" s="31"/>
    </row>
    <row r="42" spans="1:17" ht="12.75">
      <c r="A42" s="45"/>
      <c r="B42" s="32">
        <v>12</v>
      </c>
      <c r="C42" s="34" t="s">
        <v>20</v>
      </c>
      <c r="D42" s="34" t="s">
        <v>71</v>
      </c>
      <c r="E42" s="34" t="s">
        <v>114</v>
      </c>
      <c r="F42" s="34">
        <v>0.047808056983832434</v>
      </c>
      <c r="G42" s="34">
        <v>0.04033993633993634</v>
      </c>
      <c r="H42" s="31"/>
      <c r="J42" s="45"/>
      <c r="K42" s="32">
        <v>12</v>
      </c>
      <c r="L42" s="34" t="s">
        <v>82</v>
      </c>
      <c r="M42" s="34" t="s">
        <v>83</v>
      </c>
      <c r="N42" s="34" t="s">
        <v>115</v>
      </c>
      <c r="O42" s="34">
        <v>0.042372434376636584</v>
      </c>
      <c r="P42" s="34">
        <v>0.30355875955875955</v>
      </c>
      <c r="Q42" s="31"/>
    </row>
    <row r="43" spans="1:17" ht="12.75">
      <c r="A43" s="45"/>
      <c r="B43" s="32">
        <v>13</v>
      </c>
      <c r="C43" s="34" t="s">
        <v>82</v>
      </c>
      <c r="D43" s="34" t="s">
        <v>83</v>
      </c>
      <c r="E43" s="34" t="s">
        <v>115</v>
      </c>
      <c r="F43" s="34">
        <v>0.042372434376636584</v>
      </c>
      <c r="G43" s="34">
        <v>0.30355875955875955</v>
      </c>
      <c r="H43" s="31"/>
      <c r="J43" s="45"/>
      <c r="K43" s="32">
        <v>13</v>
      </c>
      <c r="L43" s="34" t="s">
        <v>20</v>
      </c>
      <c r="M43" s="34" t="s">
        <v>76</v>
      </c>
      <c r="N43" s="34" t="s">
        <v>114</v>
      </c>
      <c r="O43" s="34">
        <v>0.024663742589518565</v>
      </c>
      <c r="P43" s="34">
        <v>0.0743114543114543</v>
      </c>
      <c r="Q43" s="31"/>
    </row>
    <row r="44" spans="1:17" ht="12.75">
      <c r="A44" s="45"/>
      <c r="B44" s="32">
        <v>14</v>
      </c>
      <c r="C44" s="34" t="s">
        <v>72</v>
      </c>
      <c r="D44" s="34" t="s">
        <v>73</v>
      </c>
      <c r="E44" s="34" t="s">
        <v>114</v>
      </c>
      <c r="F44" s="34">
        <v>0.038922214839223965</v>
      </c>
      <c r="G44" s="34">
        <v>0.045152889152889154</v>
      </c>
      <c r="H44" s="31"/>
      <c r="J44" s="45"/>
      <c r="K44" s="32">
        <v>14</v>
      </c>
      <c r="L44" s="34" t="s">
        <v>20</v>
      </c>
      <c r="M44" s="34" t="s">
        <v>77</v>
      </c>
      <c r="N44" s="34" t="s">
        <v>114</v>
      </c>
      <c r="O44" s="34">
        <v>0.021700979430388352</v>
      </c>
      <c r="P44" s="34">
        <v>0.053998385998386</v>
      </c>
      <c r="Q44" s="31"/>
    </row>
    <row r="45" spans="1:17" ht="12.75">
      <c r="A45" s="45"/>
      <c r="B45" s="32">
        <v>15</v>
      </c>
      <c r="C45" s="34" t="s">
        <v>74</v>
      </c>
      <c r="D45" s="34" t="s">
        <v>75</v>
      </c>
      <c r="E45" s="34" t="s">
        <v>114</v>
      </c>
      <c r="F45" s="34">
        <v>0.0320954862418223</v>
      </c>
      <c r="G45" s="34">
        <v>0.002825906825906826</v>
      </c>
      <c r="H45" s="31"/>
      <c r="J45" s="45"/>
      <c r="K45" s="32">
        <v>15</v>
      </c>
      <c r="L45" s="34" t="s">
        <v>72</v>
      </c>
      <c r="M45" s="34" t="s">
        <v>73</v>
      </c>
      <c r="N45" s="34" t="s">
        <v>114</v>
      </c>
      <c r="O45" s="34">
        <v>0.038922214839223965</v>
      </c>
      <c r="P45" s="34">
        <v>0.045152889152889154</v>
      </c>
      <c r="Q45" s="31"/>
    </row>
    <row r="46" spans="1:17" ht="12.75">
      <c r="A46" s="45"/>
      <c r="B46" s="32">
        <v>16</v>
      </c>
      <c r="C46" s="34" t="s">
        <v>20</v>
      </c>
      <c r="D46" s="34" t="s">
        <v>76</v>
      </c>
      <c r="E46" s="34" t="s">
        <v>114</v>
      </c>
      <c r="F46" s="34">
        <v>0.024663742589518565</v>
      </c>
      <c r="G46" s="34">
        <v>0.0743114543114543</v>
      </c>
      <c r="H46" s="31"/>
      <c r="J46" s="45"/>
      <c r="K46" s="32">
        <v>16</v>
      </c>
      <c r="L46" s="34" t="s">
        <v>20</v>
      </c>
      <c r="M46" s="34" t="s">
        <v>78</v>
      </c>
      <c r="N46" s="34" t="s">
        <v>114</v>
      </c>
      <c r="O46" s="34">
        <v>0.011832423845624728</v>
      </c>
      <c r="P46" s="34">
        <v>-0.040498324498324495</v>
      </c>
      <c r="Q46" s="31"/>
    </row>
    <row r="47" spans="1:17" ht="12.75">
      <c r="A47" s="45"/>
      <c r="B47" s="32">
        <v>17</v>
      </c>
      <c r="C47" s="34" t="s">
        <v>20</v>
      </c>
      <c r="D47" s="34" t="s">
        <v>77</v>
      </c>
      <c r="E47" s="34" t="s">
        <v>114</v>
      </c>
      <c r="F47" s="34">
        <v>0.021700979430388352</v>
      </c>
      <c r="G47" s="34">
        <v>0.053998385998386</v>
      </c>
      <c r="H47" s="31"/>
      <c r="J47" s="45"/>
      <c r="K47" s="32">
        <v>17</v>
      </c>
      <c r="L47" s="34" t="s">
        <v>20</v>
      </c>
      <c r="M47" s="34" t="s">
        <v>71</v>
      </c>
      <c r="N47" s="34" t="s">
        <v>114</v>
      </c>
      <c r="O47" s="34">
        <v>0.047808056983832434</v>
      </c>
      <c r="P47" s="34">
        <v>0.04033993633993634</v>
      </c>
      <c r="Q47" s="31"/>
    </row>
    <row r="48" spans="1:17" ht="12.75">
      <c r="A48" s="45"/>
      <c r="B48" s="32">
        <v>18</v>
      </c>
      <c r="C48" s="34" t="s">
        <v>20</v>
      </c>
      <c r="D48" s="34" t="s">
        <v>78</v>
      </c>
      <c r="E48" s="34" t="s">
        <v>114</v>
      </c>
      <c r="F48" s="34">
        <v>0.011832423845624728</v>
      </c>
      <c r="G48" s="34">
        <v>-0.040498324498324495</v>
      </c>
      <c r="H48" s="31"/>
      <c r="J48" s="45"/>
      <c r="K48" s="32">
        <v>18</v>
      </c>
      <c r="L48" s="34" t="s">
        <v>20</v>
      </c>
      <c r="M48" s="34" t="s">
        <v>81</v>
      </c>
      <c r="N48" s="34" t="s">
        <v>114</v>
      </c>
      <c r="O48" s="34">
        <v>0.006484101707457788</v>
      </c>
      <c r="P48" s="34">
        <v>-0.021650901650901652</v>
      </c>
      <c r="Q48" s="31"/>
    </row>
    <row r="49" spans="1:17" ht="12.75">
      <c r="A49" s="45"/>
      <c r="B49" s="32">
        <v>19</v>
      </c>
      <c r="C49" s="34" t="s">
        <v>20</v>
      </c>
      <c r="D49" s="34" t="s">
        <v>79</v>
      </c>
      <c r="E49" s="34" t="s">
        <v>114</v>
      </c>
      <c r="F49" s="34">
        <v>0.010373488633908398</v>
      </c>
      <c r="G49" s="34">
        <v>-0.002326154326154326</v>
      </c>
      <c r="H49" s="31"/>
      <c r="J49" s="45"/>
      <c r="K49" s="32">
        <v>19</v>
      </c>
      <c r="L49" s="34" t="s">
        <v>20</v>
      </c>
      <c r="M49" s="34" t="s">
        <v>80</v>
      </c>
      <c r="N49" s="34" t="s">
        <v>114</v>
      </c>
      <c r="O49" s="34">
        <v>0.009789598218886765</v>
      </c>
      <c r="P49" s="34">
        <v>0.012324576324576324</v>
      </c>
      <c r="Q49" s="31"/>
    </row>
    <row r="50" spans="1:17" ht="12.75">
      <c r="A50" s="45"/>
      <c r="B50" s="32">
        <v>20</v>
      </c>
      <c r="C50" s="34" t="s">
        <v>20</v>
      </c>
      <c r="D50" s="34" t="s">
        <v>80</v>
      </c>
      <c r="E50" s="34" t="s">
        <v>114</v>
      </c>
      <c r="F50" s="34">
        <v>0.009789598218886765</v>
      </c>
      <c r="G50" s="34">
        <v>0.012324576324576324</v>
      </c>
      <c r="H50" s="31"/>
      <c r="J50" s="45"/>
      <c r="K50" s="32">
        <v>20</v>
      </c>
      <c r="L50" s="34" t="s">
        <v>74</v>
      </c>
      <c r="M50" s="34" t="s">
        <v>75</v>
      </c>
      <c r="N50" s="34" t="s">
        <v>114</v>
      </c>
      <c r="O50" s="34">
        <v>0.0320954862418223</v>
      </c>
      <c r="P50" s="34">
        <v>0.002825906825906826</v>
      </c>
      <c r="Q50" s="31"/>
    </row>
    <row r="51" spans="1:17" ht="12.75">
      <c r="A51" s="45"/>
      <c r="B51" s="32">
        <v>21</v>
      </c>
      <c r="C51" s="34" t="s">
        <v>20</v>
      </c>
      <c r="D51" s="34" t="s">
        <v>81</v>
      </c>
      <c r="E51" s="34" t="s">
        <v>114</v>
      </c>
      <c r="F51" s="34">
        <v>0.006484101707457788</v>
      </c>
      <c r="G51" s="34">
        <v>-0.021650901650901652</v>
      </c>
      <c r="H51" s="31"/>
      <c r="J51" s="45"/>
      <c r="K51" s="32">
        <v>21</v>
      </c>
      <c r="L51" s="34" t="s">
        <v>20</v>
      </c>
      <c r="M51" s="34" t="s">
        <v>79</v>
      </c>
      <c r="N51" s="34" t="s">
        <v>114</v>
      </c>
      <c r="O51" s="34">
        <v>0.010373488633908398</v>
      </c>
      <c r="P51" s="34">
        <v>-0.002326154326154326</v>
      </c>
      <c r="Q51" s="31"/>
    </row>
    <row r="52" spans="1:17" ht="12.75">
      <c r="A52" s="45"/>
      <c r="B52" s="32">
        <v>22</v>
      </c>
      <c r="C52" s="34" t="s">
        <v>69</v>
      </c>
      <c r="D52" s="34" t="s">
        <v>70</v>
      </c>
      <c r="E52" s="34" t="s">
        <v>113</v>
      </c>
      <c r="F52" s="34">
        <v>0</v>
      </c>
      <c r="G52" s="34">
        <v>0</v>
      </c>
      <c r="H52" s="31"/>
      <c r="J52" s="45"/>
      <c r="K52" s="32">
        <v>22</v>
      </c>
      <c r="L52" s="34" t="s">
        <v>69</v>
      </c>
      <c r="M52" s="34" t="s">
        <v>70</v>
      </c>
      <c r="N52" s="34" t="s">
        <v>113</v>
      </c>
      <c r="O52" s="34">
        <v>0</v>
      </c>
      <c r="P52" s="34">
        <v>0</v>
      </c>
      <c r="Q52" s="31"/>
    </row>
    <row r="53" spans="2:16" ht="12.75">
      <c r="B53" s="43" t="s">
        <v>128</v>
      </c>
      <c r="C53" s="42"/>
      <c r="D53" s="42"/>
      <c r="E53" s="42"/>
      <c r="F53" s="42"/>
      <c r="G53" s="44"/>
      <c r="K53" s="43" t="s">
        <v>128</v>
      </c>
      <c r="L53" s="42"/>
      <c r="M53" s="42"/>
      <c r="N53" s="42"/>
      <c r="O53" s="42"/>
      <c r="P53" s="44"/>
    </row>
    <row r="54" spans="1:17" ht="12.75">
      <c r="A54" s="45"/>
      <c r="B54" s="32">
        <v>1</v>
      </c>
      <c r="C54" s="34" t="s">
        <v>95</v>
      </c>
      <c r="D54" s="34" t="s">
        <v>96</v>
      </c>
      <c r="E54" s="34" t="s">
        <v>125</v>
      </c>
      <c r="F54" s="34">
        <v>-0.5479811363433938</v>
      </c>
      <c r="G54" s="34">
        <v>-0.5286501606501607</v>
      </c>
      <c r="H54" s="31"/>
      <c r="J54" s="45"/>
      <c r="K54" s="32">
        <v>1</v>
      </c>
      <c r="L54" s="34" t="s">
        <v>97</v>
      </c>
      <c r="M54" s="34" t="s">
        <v>98</v>
      </c>
      <c r="N54" s="34" t="s">
        <v>126</v>
      </c>
      <c r="O54" s="34">
        <v>-0.5423041608438907</v>
      </c>
      <c r="P54" s="34">
        <v>-0.5811481851481851</v>
      </c>
      <c r="Q54" s="31"/>
    </row>
    <row r="55" spans="1:17" ht="12.75">
      <c r="A55" s="45"/>
      <c r="B55" s="32">
        <v>2</v>
      </c>
      <c r="C55" s="34" t="s">
        <v>97</v>
      </c>
      <c r="D55" s="34" t="s">
        <v>98</v>
      </c>
      <c r="E55" s="34" t="s">
        <v>126</v>
      </c>
      <c r="F55" s="34">
        <v>-0.5423041608438907</v>
      </c>
      <c r="G55" s="34">
        <v>-0.5811481851481851</v>
      </c>
      <c r="H55" s="31"/>
      <c r="J55" s="45"/>
      <c r="K55" s="32">
        <v>2</v>
      </c>
      <c r="L55" s="34" t="s">
        <v>22</v>
      </c>
      <c r="M55" s="34" t="s">
        <v>89</v>
      </c>
      <c r="N55" s="34" t="s">
        <v>119</v>
      </c>
      <c r="O55" s="34">
        <v>0.08085248221174852</v>
      </c>
      <c r="P55" s="34">
        <v>0.5781106581106581</v>
      </c>
      <c r="Q55" s="31"/>
    </row>
    <row r="56" spans="1:17" ht="12.75">
      <c r="A56" s="45"/>
      <c r="B56" s="32">
        <v>3</v>
      </c>
      <c r="C56" s="34" t="s">
        <v>22</v>
      </c>
      <c r="D56" s="34" t="s">
        <v>92</v>
      </c>
      <c r="E56" s="34" t="s">
        <v>122</v>
      </c>
      <c r="F56" s="34">
        <v>0.09871065754541454</v>
      </c>
      <c r="G56" s="34">
        <v>0.5753538833538834</v>
      </c>
      <c r="H56" s="31"/>
      <c r="J56" s="45"/>
      <c r="K56" s="32">
        <v>3</v>
      </c>
      <c r="L56" s="34" t="s">
        <v>22</v>
      </c>
      <c r="M56" s="34" t="s">
        <v>91</v>
      </c>
      <c r="N56" s="34" t="s">
        <v>121</v>
      </c>
      <c r="O56" s="34">
        <v>0.06300547518681715</v>
      </c>
      <c r="P56" s="34">
        <v>0.5769321129321129</v>
      </c>
      <c r="Q56" s="31"/>
    </row>
    <row r="57" spans="1:17" ht="12.75">
      <c r="A57" s="45"/>
      <c r="B57" s="32">
        <v>4</v>
      </c>
      <c r="C57" s="34" t="s">
        <v>22</v>
      </c>
      <c r="D57" s="34" t="s">
        <v>89</v>
      </c>
      <c r="E57" s="34" t="s">
        <v>119</v>
      </c>
      <c r="F57" s="34">
        <v>0.08085248221174852</v>
      </c>
      <c r="G57" s="34">
        <v>0.5781106581106581</v>
      </c>
      <c r="H57" s="31"/>
      <c r="J57" s="45"/>
      <c r="K57" s="32">
        <v>4</v>
      </c>
      <c r="L57" s="34" t="s">
        <v>22</v>
      </c>
      <c r="M57" s="34" t="s">
        <v>92</v>
      </c>
      <c r="N57" s="34" t="s">
        <v>122</v>
      </c>
      <c r="O57" s="34">
        <v>0.09871065754541454</v>
      </c>
      <c r="P57" s="34">
        <v>0.5753538833538834</v>
      </c>
      <c r="Q57" s="31"/>
    </row>
    <row r="58" spans="1:17" ht="12.75">
      <c r="A58" s="45"/>
      <c r="B58" s="32">
        <v>5</v>
      </c>
      <c r="C58" s="34" t="s">
        <v>22</v>
      </c>
      <c r="D58" s="34" t="s">
        <v>90</v>
      </c>
      <c r="E58" s="34" t="s">
        <v>120</v>
      </c>
      <c r="F58" s="34">
        <v>0.08083558370156624</v>
      </c>
      <c r="G58" s="34">
        <v>0.565017853017853</v>
      </c>
      <c r="H58" s="31"/>
      <c r="J58" s="45"/>
      <c r="K58" s="32">
        <v>5</v>
      </c>
      <c r="L58" s="34" t="s">
        <v>22</v>
      </c>
      <c r="M58" s="34" t="s">
        <v>90</v>
      </c>
      <c r="N58" s="34" t="s">
        <v>120</v>
      </c>
      <c r="O58" s="34">
        <v>0.08083558370156624</v>
      </c>
      <c r="P58" s="34">
        <v>0.565017853017853</v>
      </c>
      <c r="Q58" s="31"/>
    </row>
    <row r="59" spans="1:17" ht="12.75">
      <c r="A59" s="45"/>
      <c r="B59" s="32">
        <v>6</v>
      </c>
      <c r="C59" s="34" t="s">
        <v>22</v>
      </c>
      <c r="D59" s="34" t="s">
        <v>93</v>
      </c>
      <c r="E59" s="34" t="s">
        <v>123</v>
      </c>
      <c r="F59" s="34">
        <v>0.07178286195711675</v>
      </c>
      <c r="G59" s="34">
        <v>0.5630707790707791</v>
      </c>
      <c r="H59" s="31"/>
      <c r="J59" s="45"/>
      <c r="K59" s="32">
        <v>6</v>
      </c>
      <c r="L59" s="34" t="s">
        <v>22</v>
      </c>
      <c r="M59" s="34" t="s">
        <v>93</v>
      </c>
      <c r="N59" s="34" t="s">
        <v>123</v>
      </c>
      <c r="O59" s="34">
        <v>0.07178286195711675</v>
      </c>
      <c r="P59" s="34">
        <v>0.5630707790707791</v>
      </c>
      <c r="Q59" s="31"/>
    </row>
    <row r="60" spans="1:17" ht="12.75">
      <c r="A60" s="45"/>
      <c r="B60" s="32">
        <v>7</v>
      </c>
      <c r="C60" s="34" t="s">
        <v>22</v>
      </c>
      <c r="D60" s="34" t="s">
        <v>94</v>
      </c>
      <c r="E60" s="34" t="s">
        <v>124</v>
      </c>
      <c r="F60" s="34">
        <v>0.06611782518551639</v>
      </c>
      <c r="G60" s="34">
        <v>0.5393937113937114</v>
      </c>
      <c r="H60" s="31"/>
      <c r="J60" s="45"/>
      <c r="K60" s="32">
        <v>7</v>
      </c>
      <c r="L60" s="34" t="s">
        <v>22</v>
      </c>
      <c r="M60" s="34" t="s">
        <v>94</v>
      </c>
      <c r="N60" s="34" t="s">
        <v>124</v>
      </c>
      <c r="O60" s="34">
        <v>0.06611782518551639</v>
      </c>
      <c r="P60" s="34">
        <v>0.5393937113937114</v>
      </c>
      <c r="Q60" s="31"/>
    </row>
    <row r="61" spans="1:17" ht="12.75">
      <c r="A61" s="45"/>
      <c r="B61" s="32">
        <v>8</v>
      </c>
      <c r="C61" s="34" t="s">
        <v>85</v>
      </c>
      <c r="D61" s="34" t="s">
        <v>86</v>
      </c>
      <c r="E61" s="34" t="s">
        <v>117</v>
      </c>
      <c r="F61" s="34">
        <v>0.06458822232857238</v>
      </c>
      <c r="G61" s="34">
        <v>0.49224597624597627</v>
      </c>
      <c r="H61" s="31"/>
      <c r="J61" s="45"/>
      <c r="K61" s="32">
        <v>8</v>
      </c>
      <c r="L61" s="34" t="s">
        <v>87</v>
      </c>
      <c r="M61" s="34" t="s">
        <v>88</v>
      </c>
      <c r="N61" s="34" t="s">
        <v>118</v>
      </c>
      <c r="O61" s="34">
        <v>0.06196633451366842</v>
      </c>
      <c r="P61" s="34">
        <v>0.5392495672495673</v>
      </c>
      <c r="Q61" s="31"/>
    </row>
    <row r="62" spans="1:17" ht="12.75">
      <c r="A62" s="45"/>
      <c r="B62" s="32">
        <v>9</v>
      </c>
      <c r="C62" s="34" t="s">
        <v>22</v>
      </c>
      <c r="D62" s="34" t="s">
        <v>91</v>
      </c>
      <c r="E62" s="34" t="s">
        <v>121</v>
      </c>
      <c r="F62" s="34">
        <v>0.06300547518681715</v>
      </c>
      <c r="G62" s="34">
        <v>0.5769321129321129</v>
      </c>
      <c r="H62" s="31"/>
      <c r="J62" s="45"/>
      <c r="K62" s="32">
        <v>9</v>
      </c>
      <c r="L62" s="34" t="s">
        <v>95</v>
      </c>
      <c r="M62" s="34" t="s">
        <v>96</v>
      </c>
      <c r="N62" s="34" t="s">
        <v>125</v>
      </c>
      <c r="O62" s="34">
        <v>-0.5479811363433938</v>
      </c>
      <c r="P62" s="34">
        <v>-0.5286501606501607</v>
      </c>
      <c r="Q62" s="31"/>
    </row>
    <row r="63" spans="1:17" ht="12.75">
      <c r="A63" s="45"/>
      <c r="B63" s="32">
        <v>10</v>
      </c>
      <c r="C63" s="34" t="s">
        <v>87</v>
      </c>
      <c r="D63" s="34" t="s">
        <v>88</v>
      </c>
      <c r="E63" s="34" t="s">
        <v>118</v>
      </c>
      <c r="F63" s="34">
        <v>0.06196633451366842</v>
      </c>
      <c r="G63" s="34">
        <v>0.5392495672495673</v>
      </c>
      <c r="H63" s="31"/>
      <c r="J63" s="45"/>
      <c r="K63" s="32">
        <v>10</v>
      </c>
      <c r="L63" s="34" t="s">
        <v>85</v>
      </c>
      <c r="M63" s="34" t="s">
        <v>86</v>
      </c>
      <c r="N63" s="34" t="s">
        <v>117</v>
      </c>
      <c r="O63" s="34">
        <v>0.06458822232857238</v>
      </c>
      <c r="P63" s="34">
        <v>0.49224597624597627</v>
      </c>
      <c r="Q63" s="31"/>
    </row>
    <row r="64" spans="1:17" ht="12.75">
      <c r="A64" s="45"/>
      <c r="B64" s="32">
        <v>11</v>
      </c>
      <c r="C64" s="34" t="s">
        <v>20</v>
      </c>
      <c r="D64" s="34" t="s">
        <v>71</v>
      </c>
      <c r="E64" s="34" t="s">
        <v>114</v>
      </c>
      <c r="F64" s="34">
        <v>0.04771891861740081</v>
      </c>
      <c r="G64" s="34">
        <v>0.04035456435456435</v>
      </c>
      <c r="H64" s="31"/>
      <c r="J64" s="45"/>
      <c r="K64" s="32">
        <v>11</v>
      </c>
      <c r="L64" s="34" t="s">
        <v>22</v>
      </c>
      <c r="M64" s="34" t="s">
        <v>84</v>
      </c>
      <c r="N64" s="34" t="s">
        <v>116</v>
      </c>
      <c r="O64" s="34">
        <v>0.04770382732414327</v>
      </c>
      <c r="P64" s="34">
        <v>0.4233072393072393</v>
      </c>
      <c r="Q64" s="31"/>
    </row>
    <row r="65" spans="1:17" ht="12.75">
      <c r="A65" s="45"/>
      <c r="B65" s="32">
        <v>12</v>
      </c>
      <c r="C65" s="34" t="s">
        <v>22</v>
      </c>
      <c r="D65" s="34" t="s">
        <v>84</v>
      </c>
      <c r="E65" s="34" t="s">
        <v>116</v>
      </c>
      <c r="F65" s="34">
        <v>0.04770382732414327</v>
      </c>
      <c r="G65" s="34">
        <v>0.4233072393072393</v>
      </c>
      <c r="H65" s="31"/>
      <c r="J65" s="45"/>
      <c r="K65" s="32">
        <v>12</v>
      </c>
      <c r="L65" s="34" t="s">
        <v>82</v>
      </c>
      <c r="M65" s="34" t="s">
        <v>83</v>
      </c>
      <c r="N65" s="34" t="s">
        <v>115</v>
      </c>
      <c r="O65" s="34">
        <v>0.04222945317229656</v>
      </c>
      <c r="P65" s="34">
        <v>0.30284214284214284</v>
      </c>
      <c r="Q65" s="31"/>
    </row>
    <row r="66" spans="1:17" ht="12.75">
      <c r="A66" s="45"/>
      <c r="B66" s="32">
        <v>13</v>
      </c>
      <c r="C66" s="34" t="s">
        <v>82</v>
      </c>
      <c r="D66" s="34" t="s">
        <v>83</v>
      </c>
      <c r="E66" s="34" t="s">
        <v>115</v>
      </c>
      <c r="F66" s="34">
        <v>0.04222945317229656</v>
      </c>
      <c r="G66" s="34">
        <v>0.30284214284214284</v>
      </c>
      <c r="H66" s="31"/>
      <c r="J66" s="45"/>
      <c r="K66" s="32">
        <v>13</v>
      </c>
      <c r="L66" s="34" t="s">
        <v>20</v>
      </c>
      <c r="M66" s="34" t="s">
        <v>76</v>
      </c>
      <c r="N66" s="34" t="s">
        <v>114</v>
      </c>
      <c r="O66" s="34">
        <v>0.024561035545737044</v>
      </c>
      <c r="P66" s="34">
        <v>0.0741066501066501</v>
      </c>
      <c r="Q66" s="31"/>
    </row>
    <row r="67" spans="1:17" ht="12.75">
      <c r="A67" s="45"/>
      <c r="B67" s="32">
        <v>14</v>
      </c>
      <c r="C67" s="34" t="s">
        <v>72</v>
      </c>
      <c r="D67" s="34" t="s">
        <v>73</v>
      </c>
      <c r="E67" s="34" t="s">
        <v>114</v>
      </c>
      <c r="F67" s="34">
        <v>0.038688677908553785</v>
      </c>
      <c r="G67" s="34">
        <v>0.045445749445749445</v>
      </c>
      <c r="H67" s="31"/>
      <c r="J67" s="45"/>
      <c r="K67" s="32">
        <v>14</v>
      </c>
      <c r="L67" s="34" t="s">
        <v>20</v>
      </c>
      <c r="M67" s="34" t="s">
        <v>77</v>
      </c>
      <c r="N67" s="34" t="s">
        <v>114</v>
      </c>
      <c r="O67" s="34">
        <v>0.021504733490944606</v>
      </c>
      <c r="P67" s="34">
        <v>0.05389020589020589</v>
      </c>
      <c r="Q67" s="31"/>
    </row>
    <row r="68" spans="1:17" ht="12.75">
      <c r="A68" s="45"/>
      <c r="B68" s="32">
        <v>15</v>
      </c>
      <c r="C68" s="34" t="s">
        <v>74</v>
      </c>
      <c r="D68" s="34" t="s">
        <v>75</v>
      </c>
      <c r="E68" s="34" t="s">
        <v>114</v>
      </c>
      <c r="F68" s="34">
        <v>0.03194816398401802</v>
      </c>
      <c r="G68" s="34">
        <v>0.0022786102786102784</v>
      </c>
      <c r="H68" s="31"/>
      <c r="J68" s="45"/>
      <c r="K68" s="32">
        <v>15</v>
      </c>
      <c r="L68" s="34" t="s">
        <v>72</v>
      </c>
      <c r="M68" s="34" t="s">
        <v>73</v>
      </c>
      <c r="N68" s="34" t="s">
        <v>114</v>
      </c>
      <c r="O68" s="34">
        <v>0.038688677908553785</v>
      </c>
      <c r="P68" s="34">
        <v>0.045445749445749445</v>
      </c>
      <c r="Q68" s="31"/>
    </row>
    <row r="69" spans="1:17" ht="12.75">
      <c r="A69" s="45"/>
      <c r="B69" s="32">
        <v>16</v>
      </c>
      <c r="C69" s="34" t="s">
        <v>20</v>
      </c>
      <c r="D69" s="34" t="s">
        <v>76</v>
      </c>
      <c r="E69" s="34" t="s">
        <v>114</v>
      </c>
      <c r="F69" s="34">
        <v>0.024561035545737044</v>
      </c>
      <c r="G69" s="34">
        <v>0.0741066501066501</v>
      </c>
      <c r="H69" s="31"/>
      <c r="J69" s="45"/>
      <c r="K69" s="32">
        <v>16</v>
      </c>
      <c r="L69" s="34" t="s">
        <v>20</v>
      </c>
      <c r="M69" s="34" t="s">
        <v>71</v>
      </c>
      <c r="N69" s="34" t="s">
        <v>114</v>
      </c>
      <c r="O69" s="34">
        <v>0.04771891861740081</v>
      </c>
      <c r="P69" s="34">
        <v>0.04035456435456435</v>
      </c>
      <c r="Q69" s="31"/>
    </row>
    <row r="70" spans="1:17" ht="12.75">
      <c r="A70" s="45"/>
      <c r="B70" s="32">
        <v>17</v>
      </c>
      <c r="C70" s="34" t="s">
        <v>20</v>
      </c>
      <c r="D70" s="34" t="s">
        <v>77</v>
      </c>
      <c r="E70" s="34" t="s">
        <v>114</v>
      </c>
      <c r="F70" s="34">
        <v>0.021504733490944606</v>
      </c>
      <c r="G70" s="34">
        <v>0.05389020589020589</v>
      </c>
      <c r="H70" s="31"/>
      <c r="J70" s="45"/>
      <c r="K70" s="32">
        <v>17</v>
      </c>
      <c r="L70" s="34" t="s">
        <v>20</v>
      </c>
      <c r="M70" s="34" t="s">
        <v>78</v>
      </c>
      <c r="N70" s="34" t="s">
        <v>114</v>
      </c>
      <c r="O70" s="34">
        <v>0.012217897398192144</v>
      </c>
      <c r="P70" s="34">
        <v>-0.040171348171348174</v>
      </c>
      <c r="Q70" s="31"/>
    </row>
    <row r="71" spans="1:17" ht="12.75">
      <c r="A71" s="45"/>
      <c r="B71" s="32">
        <v>18</v>
      </c>
      <c r="C71" s="34" t="s">
        <v>20</v>
      </c>
      <c r="D71" s="34" t="s">
        <v>78</v>
      </c>
      <c r="E71" s="34" t="s">
        <v>114</v>
      </c>
      <c r="F71" s="34">
        <v>0.012217897398192144</v>
      </c>
      <c r="G71" s="34">
        <v>-0.040171348171348174</v>
      </c>
      <c r="H71" s="31"/>
      <c r="J71" s="45"/>
      <c r="K71" s="32">
        <v>18</v>
      </c>
      <c r="L71" s="34" t="s">
        <v>20</v>
      </c>
      <c r="M71" s="34" t="s">
        <v>81</v>
      </c>
      <c r="N71" s="34" t="s">
        <v>114</v>
      </c>
      <c r="O71" s="34">
        <v>0.006303278841663486</v>
      </c>
      <c r="P71" s="34">
        <v>-0.021936621936621936</v>
      </c>
      <c r="Q71" s="31"/>
    </row>
    <row r="72" spans="1:17" ht="12.75">
      <c r="A72" s="45"/>
      <c r="B72" s="32">
        <v>19</v>
      </c>
      <c r="C72" s="34" t="s">
        <v>20</v>
      </c>
      <c r="D72" s="34" t="s">
        <v>79</v>
      </c>
      <c r="E72" s="34" t="s">
        <v>114</v>
      </c>
      <c r="F72" s="34">
        <v>0.010195937450451057</v>
      </c>
      <c r="G72" s="34">
        <v>-0.003004071004071004</v>
      </c>
      <c r="H72" s="31"/>
      <c r="J72" s="45"/>
      <c r="K72" s="32">
        <v>19</v>
      </c>
      <c r="L72" s="34" t="s">
        <v>20</v>
      </c>
      <c r="M72" s="34" t="s">
        <v>80</v>
      </c>
      <c r="N72" s="34" t="s">
        <v>114</v>
      </c>
      <c r="O72" s="34">
        <v>0.00969425185123836</v>
      </c>
      <c r="P72" s="34">
        <v>0.012534768534768535</v>
      </c>
      <c r="Q72" s="31"/>
    </row>
    <row r="73" spans="1:17" ht="12.75">
      <c r="A73" s="45"/>
      <c r="B73" s="32">
        <v>20</v>
      </c>
      <c r="C73" s="34" t="s">
        <v>20</v>
      </c>
      <c r="D73" s="34" t="s">
        <v>80</v>
      </c>
      <c r="E73" s="34" t="s">
        <v>114</v>
      </c>
      <c r="F73" s="34">
        <v>0.00969425185123836</v>
      </c>
      <c r="G73" s="34">
        <v>0.012534768534768535</v>
      </c>
      <c r="H73" s="31"/>
      <c r="J73" s="45"/>
      <c r="K73" s="32">
        <v>20</v>
      </c>
      <c r="L73" s="34" t="s">
        <v>20</v>
      </c>
      <c r="M73" s="34" t="s">
        <v>79</v>
      </c>
      <c r="N73" s="34" t="s">
        <v>114</v>
      </c>
      <c r="O73" s="34">
        <v>0.010195937450451057</v>
      </c>
      <c r="P73" s="34">
        <v>-0.003004071004071004</v>
      </c>
      <c r="Q73" s="31"/>
    </row>
    <row r="74" spans="1:17" ht="12.75">
      <c r="A74" s="45"/>
      <c r="B74" s="32">
        <v>21</v>
      </c>
      <c r="C74" s="34" t="s">
        <v>20</v>
      </c>
      <c r="D74" s="34" t="s">
        <v>81</v>
      </c>
      <c r="E74" s="34" t="s">
        <v>114</v>
      </c>
      <c r="F74" s="34">
        <v>0.006303278841663486</v>
      </c>
      <c r="G74" s="34">
        <v>-0.021936621936621936</v>
      </c>
      <c r="H74" s="31"/>
      <c r="J74" s="45"/>
      <c r="K74" s="32">
        <v>21</v>
      </c>
      <c r="L74" s="34" t="s">
        <v>74</v>
      </c>
      <c r="M74" s="34" t="s">
        <v>75</v>
      </c>
      <c r="N74" s="34" t="s">
        <v>114</v>
      </c>
      <c r="O74" s="34">
        <v>0.03194816398401802</v>
      </c>
      <c r="P74" s="34">
        <v>0.0022786102786102784</v>
      </c>
      <c r="Q74" s="31"/>
    </row>
    <row r="75" spans="1:17" ht="12.75">
      <c r="A75" s="45"/>
      <c r="B75" s="32">
        <v>22</v>
      </c>
      <c r="C75" s="34" t="s">
        <v>69</v>
      </c>
      <c r="D75" s="34" t="s">
        <v>70</v>
      </c>
      <c r="E75" s="34" t="s">
        <v>113</v>
      </c>
      <c r="F75" s="34">
        <v>0</v>
      </c>
      <c r="G75" s="34">
        <v>0</v>
      </c>
      <c r="H75" s="31"/>
      <c r="J75" s="45"/>
      <c r="K75" s="32">
        <v>22</v>
      </c>
      <c r="L75" s="34" t="s">
        <v>69</v>
      </c>
      <c r="M75" s="34" t="s">
        <v>70</v>
      </c>
      <c r="N75" s="34" t="s">
        <v>113</v>
      </c>
      <c r="O75" s="34">
        <v>0</v>
      </c>
      <c r="P75" s="34">
        <v>0</v>
      </c>
      <c r="Q75" s="31"/>
    </row>
    <row r="76" spans="2:16" ht="12.75">
      <c r="B76" s="33"/>
      <c r="C76" s="33"/>
      <c r="D76" s="33"/>
      <c r="E76" s="33"/>
      <c r="F76" s="33"/>
      <c r="G76" s="33"/>
      <c r="K76" s="33"/>
      <c r="L76" s="33"/>
      <c r="M76" s="33"/>
      <c r="N76" s="33"/>
      <c r="O76" s="33"/>
      <c r="P76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9"/>
  <sheetViews>
    <sheetView showGridLines="0" workbookViewId="0" topLeftCell="A1">
      <selection activeCell="A1" sqref="A1"/>
    </sheetView>
  </sheetViews>
  <sheetFormatPr defaultColWidth="12.7109375" defaultRowHeight="12.75"/>
  <cols>
    <col min="1" max="1" width="3.7109375" style="0" customWidth="1"/>
    <col min="2" max="2" width="8.7109375" style="0" customWidth="1"/>
    <col min="3" max="3" width="24.7109375" style="0" customWidth="1"/>
  </cols>
  <sheetData>
    <row r="1" ht="23.25">
      <c r="A1" s="17" t="s">
        <v>130</v>
      </c>
    </row>
    <row r="3" ht="18">
      <c r="A3" s="18" t="s">
        <v>131</v>
      </c>
    </row>
    <row r="5" spans="2:30" ht="12.75">
      <c r="B5" s="29" t="s">
        <v>108</v>
      </c>
      <c r="C5" s="29" t="s">
        <v>107</v>
      </c>
      <c r="D5" s="29" t="s">
        <v>132</v>
      </c>
      <c r="E5" s="29" t="s">
        <v>133</v>
      </c>
      <c r="F5" s="29" t="s">
        <v>134</v>
      </c>
      <c r="G5" s="29" t="s">
        <v>132</v>
      </c>
      <c r="H5" s="29" t="s">
        <v>133</v>
      </c>
      <c r="I5" s="29" t="s">
        <v>134</v>
      </c>
      <c r="J5" s="29" t="s">
        <v>132</v>
      </c>
      <c r="K5" s="29" t="s">
        <v>133</v>
      </c>
      <c r="L5" s="29" t="s">
        <v>134</v>
      </c>
      <c r="M5" s="29" t="s">
        <v>132</v>
      </c>
      <c r="N5" s="29" t="s">
        <v>133</v>
      </c>
      <c r="O5" s="29" t="s">
        <v>134</v>
      </c>
      <c r="P5" s="29" t="s">
        <v>132</v>
      </c>
      <c r="Q5" s="29" t="s">
        <v>133</v>
      </c>
      <c r="R5" s="29" t="s">
        <v>134</v>
      </c>
      <c r="S5" s="29" t="s">
        <v>132</v>
      </c>
      <c r="T5" s="29" t="s">
        <v>133</v>
      </c>
      <c r="U5" s="29" t="s">
        <v>134</v>
      </c>
      <c r="V5" s="29" t="s">
        <v>132</v>
      </c>
      <c r="W5" s="29" t="s">
        <v>133</v>
      </c>
      <c r="X5" s="29" t="s">
        <v>134</v>
      </c>
      <c r="Y5" s="29" t="s">
        <v>132</v>
      </c>
      <c r="Z5" s="29" t="s">
        <v>133</v>
      </c>
      <c r="AA5" s="29" t="s">
        <v>134</v>
      </c>
      <c r="AB5" s="29" t="s">
        <v>132</v>
      </c>
      <c r="AC5" s="29" t="s">
        <v>133</v>
      </c>
      <c r="AD5" s="29" t="s">
        <v>134</v>
      </c>
    </row>
    <row r="6" spans="2:31" ht="12.75">
      <c r="B6" s="31"/>
      <c r="C6" s="31"/>
      <c r="D6" s="43" t="s">
        <v>136</v>
      </c>
      <c r="E6" s="42"/>
      <c r="F6" s="44"/>
      <c r="G6" s="43" t="s">
        <v>137</v>
      </c>
      <c r="H6" s="42"/>
      <c r="I6" s="44"/>
      <c r="J6" s="43" t="s">
        <v>138</v>
      </c>
      <c r="K6" s="42"/>
      <c r="L6" s="44"/>
      <c r="M6" s="43" t="s">
        <v>139</v>
      </c>
      <c r="N6" s="42"/>
      <c r="O6" s="44"/>
      <c r="P6" s="43" t="s">
        <v>140</v>
      </c>
      <c r="Q6" s="42"/>
      <c r="R6" s="44"/>
      <c r="S6" s="43" t="s">
        <v>141</v>
      </c>
      <c r="T6" s="42"/>
      <c r="U6" s="44"/>
      <c r="V6" s="43" t="s">
        <v>142</v>
      </c>
      <c r="W6" s="42"/>
      <c r="X6" s="44"/>
      <c r="Y6" s="43" t="s">
        <v>143</v>
      </c>
      <c r="Z6" s="42"/>
      <c r="AA6" s="44"/>
      <c r="AB6" s="43" t="s">
        <v>144</v>
      </c>
      <c r="AC6" s="42"/>
      <c r="AD6" s="44"/>
      <c r="AE6" s="31"/>
    </row>
    <row r="7" spans="2:31" ht="12.75">
      <c r="B7" s="26" t="s">
        <v>70</v>
      </c>
      <c r="C7" s="26" t="s">
        <v>69</v>
      </c>
      <c r="D7" s="46" t="s">
        <v>135</v>
      </c>
      <c r="E7" s="46" t="s">
        <v>135</v>
      </c>
      <c r="F7" s="46" t="s">
        <v>135</v>
      </c>
      <c r="G7" s="46" t="s">
        <v>135</v>
      </c>
      <c r="H7" s="46" t="s">
        <v>135</v>
      </c>
      <c r="I7" s="46" t="s">
        <v>135</v>
      </c>
      <c r="J7" s="46" t="s">
        <v>135</v>
      </c>
      <c r="K7" s="46" t="s">
        <v>135</v>
      </c>
      <c r="L7" s="46" t="s">
        <v>135</v>
      </c>
      <c r="M7" s="46" t="s">
        <v>135</v>
      </c>
      <c r="N7" s="46" t="s">
        <v>135</v>
      </c>
      <c r="O7" s="46" t="s">
        <v>135</v>
      </c>
      <c r="P7" s="46" t="s">
        <v>135</v>
      </c>
      <c r="Q7" s="46" t="s">
        <v>135</v>
      </c>
      <c r="R7" s="46" t="s">
        <v>135</v>
      </c>
      <c r="S7" s="46" t="s">
        <v>135</v>
      </c>
      <c r="T7" s="46" t="s">
        <v>135</v>
      </c>
      <c r="U7" s="46" t="s">
        <v>135</v>
      </c>
      <c r="V7" s="46" t="s">
        <v>135</v>
      </c>
      <c r="W7" s="46" t="s">
        <v>135</v>
      </c>
      <c r="X7" s="46" t="s">
        <v>135</v>
      </c>
      <c r="Y7" s="46" t="s">
        <v>135</v>
      </c>
      <c r="Z7" s="46" t="s">
        <v>135</v>
      </c>
      <c r="AA7" s="46" t="s">
        <v>135</v>
      </c>
      <c r="AB7" s="46" t="s">
        <v>135</v>
      </c>
      <c r="AC7" s="46" t="s">
        <v>135</v>
      </c>
      <c r="AD7" s="46" t="s">
        <v>135</v>
      </c>
      <c r="AE7" s="31"/>
    </row>
    <row r="8" spans="2:31" ht="12.75">
      <c r="B8" s="26" t="s">
        <v>71</v>
      </c>
      <c r="C8" s="26" t="s">
        <v>20</v>
      </c>
      <c r="D8" s="46" t="s">
        <v>135</v>
      </c>
      <c r="E8" s="46" t="s">
        <v>135</v>
      </c>
      <c r="F8" s="46" t="s">
        <v>135</v>
      </c>
      <c r="G8" s="46" t="s">
        <v>135</v>
      </c>
      <c r="H8" s="46" t="s">
        <v>135</v>
      </c>
      <c r="I8" s="46" t="s">
        <v>135</v>
      </c>
      <c r="J8" s="46" t="s">
        <v>135</v>
      </c>
      <c r="K8" s="46" t="s">
        <v>135</v>
      </c>
      <c r="L8" s="46" t="s">
        <v>135</v>
      </c>
      <c r="M8" s="46" t="s">
        <v>135</v>
      </c>
      <c r="N8" s="46" t="s">
        <v>135</v>
      </c>
      <c r="O8" s="46" t="s">
        <v>135</v>
      </c>
      <c r="P8" s="46" t="s">
        <v>135</v>
      </c>
      <c r="Q8" s="46" t="s">
        <v>135</v>
      </c>
      <c r="R8" s="46" t="s">
        <v>135</v>
      </c>
      <c r="S8" s="46" t="s">
        <v>135</v>
      </c>
      <c r="T8" s="46" t="s">
        <v>135</v>
      </c>
      <c r="U8" s="46" t="s">
        <v>135</v>
      </c>
      <c r="V8" s="46" t="s">
        <v>135</v>
      </c>
      <c r="W8" s="46" t="s">
        <v>135</v>
      </c>
      <c r="X8" s="46" t="s">
        <v>135</v>
      </c>
      <c r="Y8" s="46" t="s">
        <v>135</v>
      </c>
      <c r="Z8" s="46" t="s">
        <v>135</v>
      </c>
      <c r="AA8" s="46" t="s">
        <v>135</v>
      </c>
      <c r="AB8" s="46" t="s">
        <v>135</v>
      </c>
      <c r="AC8" s="46" t="s">
        <v>135</v>
      </c>
      <c r="AD8" s="46" t="s">
        <v>135</v>
      </c>
      <c r="AE8" s="31"/>
    </row>
    <row r="9" spans="2:31" ht="12.75">
      <c r="B9" s="26" t="s">
        <v>73</v>
      </c>
      <c r="C9" s="26" t="s">
        <v>72</v>
      </c>
      <c r="D9" s="46" t="s">
        <v>135</v>
      </c>
      <c r="E9" s="46" t="s">
        <v>135</v>
      </c>
      <c r="F9" s="46" t="s">
        <v>135</v>
      </c>
      <c r="G9" s="46" t="s">
        <v>135</v>
      </c>
      <c r="H9" s="46" t="s">
        <v>135</v>
      </c>
      <c r="I9" s="46" t="s">
        <v>135</v>
      </c>
      <c r="J9" s="46" t="s">
        <v>135</v>
      </c>
      <c r="K9" s="46" t="s">
        <v>135</v>
      </c>
      <c r="L9" s="46" t="s">
        <v>135</v>
      </c>
      <c r="M9" s="46" t="s">
        <v>135</v>
      </c>
      <c r="N9" s="46" t="s">
        <v>135</v>
      </c>
      <c r="O9" s="46" t="s">
        <v>135</v>
      </c>
      <c r="P9" s="46" t="s">
        <v>135</v>
      </c>
      <c r="Q9" s="46" t="s">
        <v>135</v>
      </c>
      <c r="R9" s="46" t="s">
        <v>135</v>
      </c>
      <c r="S9" s="46" t="s">
        <v>135</v>
      </c>
      <c r="T9" s="46" t="s">
        <v>135</v>
      </c>
      <c r="U9" s="46" t="s">
        <v>135</v>
      </c>
      <c r="V9" s="46" t="s">
        <v>135</v>
      </c>
      <c r="W9" s="46" t="s">
        <v>135</v>
      </c>
      <c r="X9" s="46" t="s">
        <v>135</v>
      </c>
      <c r="Y9" s="46" t="s">
        <v>135</v>
      </c>
      <c r="Z9" s="46" t="s">
        <v>135</v>
      </c>
      <c r="AA9" s="46" t="s">
        <v>135</v>
      </c>
      <c r="AB9" s="46" t="s">
        <v>135</v>
      </c>
      <c r="AC9" s="46" t="s">
        <v>135</v>
      </c>
      <c r="AD9" s="46" t="s">
        <v>135</v>
      </c>
      <c r="AE9" s="31"/>
    </row>
    <row r="10" spans="2:31" ht="12.75">
      <c r="B10" s="26" t="s">
        <v>75</v>
      </c>
      <c r="C10" s="26" t="s">
        <v>74</v>
      </c>
      <c r="D10" s="46" t="s">
        <v>135</v>
      </c>
      <c r="E10" s="46" t="s">
        <v>135</v>
      </c>
      <c r="F10" s="46" t="s">
        <v>135</v>
      </c>
      <c r="G10" s="46" t="s">
        <v>135</v>
      </c>
      <c r="H10" s="46" t="s">
        <v>135</v>
      </c>
      <c r="I10" s="46" t="s">
        <v>135</v>
      </c>
      <c r="J10" s="46" t="s">
        <v>135</v>
      </c>
      <c r="K10" s="46" t="s">
        <v>135</v>
      </c>
      <c r="L10" s="46" t="s">
        <v>135</v>
      </c>
      <c r="M10" s="46" t="s">
        <v>135</v>
      </c>
      <c r="N10" s="46" t="s">
        <v>135</v>
      </c>
      <c r="O10" s="46" t="s">
        <v>135</v>
      </c>
      <c r="P10" s="46" t="s">
        <v>135</v>
      </c>
      <c r="Q10" s="46" t="s">
        <v>135</v>
      </c>
      <c r="R10" s="46" t="s">
        <v>135</v>
      </c>
      <c r="S10" s="46" t="s">
        <v>135</v>
      </c>
      <c r="T10" s="46" t="s">
        <v>135</v>
      </c>
      <c r="U10" s="46" t="s">
        <v>135</v>
      </c>
      <c r="V10" s="46" t="s">
        <v>135</v>
      </c>
      <c r="W10" s="46" t="s">
        <v>135</v>
      </c>
      <c r="X10" s="46" t="s">
        <v>135</v>
      </c>
      <c r="Y10" s="46" t="s">
        <v>135</v>
      </c>
      <c r="Z10" s="46" t="s">
        <v>135</v>
      </c>
      <c r="AA10" s="46" t="s">
        <v>135</v>
      </c>
      <c r="AB10" s="46" t="s">
        <v>135</v>
      </c>
      <c r="AC10" s="46" t="s">
        <v>135</v>
      </c>
      <c r="AD10" s="46" t="s">
        <v>135</v>
      </c>
      <c r="AE10" s="31"/>
    </row>
    <row r="11" spans="2:31" ht="12.75">
      <c r="B11" s="26" t="s">
        <v>76</v>
      </c>
      <c r="C11" s="26" t="s">
        <v>20</v>
      </c>
      <c r="D11" s="46" t="s">
        <v>135</v>
      </c>
      <c r="E11" s="46" t="s">
        <v>135</v>
      </c>
      <c r="F11" s="46" t="s">
        <v>135</v>
      </c>
      <c r="G11" s="46" t="s">
        <v>135</v>
      </c>
      <c r="H11" s="46" t="s">
        <v>135</v>
      </c>
      <c r="I11" s="46" t="s">
        <v>135</v>
      </c>
      <c r="J11" s="46" t="s">
        <v>135</v>
      </c>
      <c r="K11" s="46" t="s">
        <v>135</v>
      </c>
      <c r="L11" s="46" t="s">
        <v>135</v>
      </c>
      <c r="M11" s="46" t="s">
        <v>135</v>
      </c>
      <c r="N11" s="46" t="s">
        <v>135</v>
      </c>
      <c r="O11" s="46" t="s">
        <v>135</v>
      </c>
      <c r="P11" s="46" t="s">
        <v>135</v>
      </c>
      <c r="Q11" s="46" t="s">
        <v>135</v>
      </c>
      <c r="R11" s="46" t="s">
        <v>135</v>
      </c>
      <c r="S11" s="46" t="s">
        <v>135</v>
      </c>
      <c r="T11" s="46" t="s">
        <v>135</v>
      </c>
      <c r="U11" s="46" t="s">
        <v>135</v>
      </c>
      <c r="V11" s="46" t="s">
        <v>135</v>
      </c>
      <c r="W11" s="46" t="s">
        <v>135</v>
      </c>
      <c r="X11" s="46" t="s">
        <v>135</v>
      </c>
      <c r="Y11" s="46" t="s">
        <v>135</v>
      </c>
      <c r="Z11" s="46" t="s">
        <v>135</v>
      </c>
      <c r="AA11" s="46" t="s">
        <v>135</v>
      </c>
      <c r="AB11" s="46" t="s">
        <v>135</v>
      </c>
      <c r="AC11" s="46" t="s">
        <v>135</v>
      </c>
      <c r="AD11" s="46" t="s">
        <v>135</v>
      </c>
      <c r="AE11" s="31"/>
    </row>
    <row r="12" spans="2:31" ht="12.75">
      <c r="B12" s="26" t="s">
        <v>77</v>
      </c>
      <c r="C12" s="26" t="s">
        <v>20</v>
      </c>
      <c r="D12" s="46" t="s">
        <v>135</v>
      </c>
      <c r="E12" s="46" t="s">
        <v>135</v>
      </c>
      <c r="F12" s="46" t="s">
        <v>135</v>
      </c>
      <c r="G12" s="46" t="s">
        <v>135</v>
      </c>
      <c r="H12" s="46" t="s">
        <v>135</v>
      </c>
      <c r="I12" s="46" t="s">
        <v>135</v>
      </c>
      <c r="J12" s="46" t="s">
        <v>135</v>
      </c>
      <c r="K12" s="46" t="s">
        <v>135</v>
      </c>
      <c r="L12" s="46" t="s">
        <v>135</v>
      </c>
      <c r="M12" s="46" t="s">
        <v>135</v>
      </c>
      <c r="N12" s="46" t="s">
        <v>135</v>
      </c>
      <c r="O12" s="46" t="s">
        <v>135</v>
      </c>
      <c r="P12" s="46" t="s">
        <v>135</v>
      </c>
      <c r="Q12" s="46" t="s">
        <v>135</v>
      </c>
      <c r="R12" s="46" t="s">
        <v>135</v>
      </c>
      <c r="S12" s="46" t="s">
        <v>135</v>
      </c>
      <c r="T12" s="46" t="s">
        <v>135</v>
      </c>
      <c r="U12" s="46" t="s">
        <v>135</v>
      </c>
      <c r="V12" s="46" t="s">
        <v>135</v>
      </c>
      <c r="W12" s="46" t="s">
        <v>135</v>
      </c>
      <c r="X12" s="46" t="s">
        <v>135</v>
      </c>
      <c r="Y12" s="46" t="s">
        <v>135</v>
      </c>
      <c r="Z12" s="46" t="s">
        <v>135</v>
      </c>
      <c r="AA12" s="46" t="s">
        <v>135</v>
      </c>
      <c r="AB12" s="46" t="s">
        <v>135</v>
      </c>
      <c r="AC12" s="46" t="s">
        <v>135</v>
      </c>
      <c r="AD12" s="46" t="s">
        <v>135</v>
      </c>
      <c r="AE12" s="31"/>
    </row>
    <row r="13" spans="2:31" ht="12.75">
      <c r="B13" s="26" t="s">
        <v>78</v>
      </c>
      <c r="C13" s="26" t="s">
        <v>20</v>
      </c>
      <c r="D13" s="46" t="s">
        <v>135</v>
      </c>
      <c r="E13" s="46" t="s">
        <v>135</v>
      </c>
      <c r="F13" s="46" t="s">
        <v>135</v>
      </c>
      <c r="G13" s="46" t="s">
        <v>135</v>
      </c>
      <c r="H13" s="46" t="s">
        <v>135</v>
      </c>
      <c r="I13" s="46" t="s">
        <v>135</v>
      </c>
      <c r="J13" s="46" t="s">
        <v>135</v>
      </c>
      <c r="K13" s="46" t="s">
        <v>135</v>
      </c>
      <c r="L13" s="46" t="s">
        <v>135</v>
      </c>
      <c r="M13" s="46" t="s">
        <v>135</v>
      </c>
      <c r="N13" s="46" t="s">
        <v>135</v>
      </c>
      <c r="O13" s="46" t="s">
        <v>135</v>
      </c>
      <c r="P13" s="46" t="s">
        <v>135</v>
      </c>
      <c r="Q13" s="46" t="s">
        <v>135</v>
      </c>
      <c r="R13" s="46" t="s">
        <v>135</v>
      </c>
      <c r="S13" s="46" t="s">
        <v>135</v>
      </c>
      <c r="T13" s="46" t="s">
        <v>135</v>
      </c>
      <c r="U13" s="46" t="s">
        <v>135</v>
      </c>
      <c r="V13" s="46" t="s">
        <v>135</v>
      </c>
      <c r="W13" s="46" t="s">
        <v>135</v>
      </c>
      <c r="X13" s="46" t="s">
        <v>135</v>
      </c>
      <c r="Y13" s="46" t="s">
        <v>135</v>
      </c>
      <c r="Z13" s="46" t="s">
        <v>135</v>
      </c>
      <c r="AA13" s="46" t="s">
        <v>135</v>
      </c>
      <c r="AB13" s="46" t="s">
        <v>135</v>
      </c>
      <c r="AC13" s="46" t="s">
        <v>135</v>
      </c>
      <c r="AD13" s="46" t="s">
        <v>135</v>
      </c>
      <c r="AE13" s="31"/>
    </row>
    <row r="14" spans="2:31" ht="12.75">
      <c r="B14" s="26" t="s">
        <v>79</v>
      </c>
      <c r="C14" s="26" t="s">
        <v>20</v>
      </c>
      <c r="D14" s="46" t="s">
        <v>135</v>
      </c>
      <c r="E14" s="46" t="s">
        <v>135</v>
      </c>
      <c r="F14" s="46" t="s">
        <v>135</v>
      </c>
      <c r="G14" s="46" t="s">
        <v>135</v>
      </c>
      <c r="H14" s="46" t="s">
        <v>135</v>
      </c>
      <c r="I14" s="46" t="s">
        <v>135</v>
      </c>
      <c r="J14" s="46" t="s">
        <v>135</v>
      </c>
      <c r="K14" s="46" t="s">
        <v>135</v>
      </c>
      <c r="L14" s="46" t="s">
        <v>135</v>
      </c>
      <c r="M14" s="46" t="s">
        <v>135</v>
      </c>
      <c r="N14" s="46" t="s">
        <v>135</v>
      </c>
      <c r="O14" s="46" t="s">
        <v>135</v>
      </c>
      <c r="P14" s="46" t="s">
        <v>135</v>
      </c>
      <c r="Q14" s="46" t="s">
        <v>135</v>
      </c>
      <c r="R14" s="46" t="s">
        <v>135</v>
      </c>
      <c r="S14" s="46" t="s">
        <v>135</v>
      </c>
      <c r="T14" s="46" t="s">
        <v>135</v>
      </c>
      <c r="U14" s="46" t="s">
        <v>135</v>
      </c>
      <c r="V14" s="46" t="s">
        <v>135</v>
      </c>
      <c r="W14" s="46" t="s">
        <v>135</v>
      </c>
      <c r="X14" s="46" t="s">
        <v>135</v>
      </c>
      <c r="Y14" s="46" t="s">
        <v>135</v>
      </c>
      <c r="Z14" s="46" t="s">
        <v>135</v>
      </c>
      <c r="AA14" s="46" t="s">
        <v>135</v>
      </c>
      <c r="AB14" s="46" t="s">
        <v>135</v>
      </c>
      <c r="AC14" s="46" t="s">
        <v>135</v>
      </c>
      <c r="AD14" s="46" t="s">
        <v>135</v>
      </c>
      <c r="AE14" s="31"/>
    </row>
    <row r="15" spans="2:31" ht="12.75">
      <c r="B15" s="26" t="s">
        <v>80</v>
      </c>
      <c r="C15" s="26" t="s">
        <v>20</v>
      </c>
      <c r="D15" s="46" t="s">
        <v>135</v>
      </c>
      <c r="E15" s="46" t="s">
        <v>135</v>
      </c>
      <c r="F15" s="46" t="s">
        <v>135</v>
      </c>
      <c r="G15" s="46" t="s">
        <v>135</v>
      </c>
      <c r="H15" s="46" t="s">
        <v>135</v>
      </c>
      <c r="I15" s="46" t="s">
        <v>135</v>
      </c>
      <c r="J15" s="46" t="s">
        <v>135</v>
      </c>
      <c r="K15" s="46" t="s">
        <v>135</v>
      </c>
      <c r="L15" s="46" t="s">
        <v>135</v>
      </c>
      <c r="M15" s="46" t="s">
        <v>135</v>
      </c>
      <c r="N15" s="46" t="s">
        <v>135</v>
      </c>
      <c r="O15" s="46" t="s">
        <v>135</v>
      </c>
      <c r="P15" s="46" t="s">
        <v>135</v>
      </c>
      <c r="Q15" s="46" t="s">
        <v>135</v>
      </c>
      <c r="R15" s="46" t="s">
        <v>135</v>
      </c>
      <c r="S15" s="46" t="s">
        <v>135</v>
      </c>
      <c r="T15" s="46" t="s">
        <v>135</v>
      </c>
      <c r="U15" s="46" t="s">
        <v>135</v>
      </c>
      <c r="V15" s="46" t="s">
        <v>135</v>
      </c>
      <c r="W15" s="46" t="s">
        <v>135</v>
      </c>
      <c r="X15" s="46" t="s">
        <v>135</v>
      </c>
      <c r="Y15" s="46" t="s">
        <v>135</v>
      </c>
      <c r="Z15" s="46" t="s">
        <v>135</v>
      </c>
      <c r="AA15" s="46" t="s">
        <v>135</v>
      </c>
      <c r="AB15" s="46" t="s">
        <v>135</v>
      </c>
      <c r="AC15" s="46" t="s">
        <v>135</v>
      </c>
      <c r="AD15" s="46" t="s">
        <v>135</v>
      </c>
      <c r="AE15" s="31"/>
    </row>
    <row r="16" spans="2:31" ht="12.75">
      <c r="B16" s="26" t="s">
        <v>81</v>
      </c>
      <c r="C16" s="26" t="s">
        <v>20</v>
      </c>
      <c r="D16" s="46" t="s">
        <v>135</v>
      </c>
      <c r="E16" s="46" t="s">
        <v>135</v>
      </c>
      <c r="F16" s="46" t="s">
        <v>135</v>
      </c>
      <c r="G16" s="46" t="s">
        <v>135</v>
      </c>
      <c r="H16" s="46" t="s">
        <v>135</v>
      </c>
      <c r="I16" s="46" t="s">
        <v>135</v>
      </c>
      <c r="J16" s="46" t="s">
        <v>135</v>
      </c>
      <c r="K16" s="46" t="s">
        <v>135</v>
      </c>
      <c r="L16" s="46" t="s">
        <v>135</v>
      </c>
      <c r="M16" s="46" t="s">
        <v>135</v>
      </c>
      <c r="N16" s="46" t="s">
        <v>135</v>
      </c>
      <c r="O16" s="46" t="s">
        <v>135</v>
      </c>
      <c r="P16" s="46" t="s">
        <v>135</v>
      </c>
      <c r="Q16" s="46" t="s">
        <v>135</v>
      </c>
      <c r="R16" s="46" t="s">
        <v>135</v>
      </c>
      <c r="S16" s="46" t="s">
        <v>135</v>
      </c>
      <c r="T16" s="46" t="s">
        <v>135</v>
      </c>
      <c r="U16" s="46" t="s">
        <v>135</v>
      </c>
      <c r="V16" s="46" t="s">
        <v>135</v>
      </c>
      <c r="W16" s="46" t="s">
        <v>135</v>
      </c>
      <c r="X16" s="46" t="s">
        <v>135</v>
      </c>
      <c r="Y16" s="46" t="s">
        <v>135</v>
      </c>
      <c r="Z16" s="46" t="s">
        <v>135</v>
      </c>
      <c r="AA16" s="46" t="s">
        <v>135</v>
      </c>
      <c r="AB16" s="46" t="s">
        <v>135</v>
      </c>
      <c r="AC16" s="46" t="s">
        <v>135</v>
      </c>
      <c r="AD16" s="46" t="s">
        <v>135</v>
      </c>
      <c r="AE16" s="31"/>
    </row>
    <row r="17" spans="2:31" ht="12.75">
      <c r="B17" s="26" t="s">
        <v>83</v>
      </c>
      <c r="C17" s="26" t="s">
        <v>82</v>
      </c>
      <c r="D17" s="46" t="s">
        <v>135</v>
      </c>
      <c r="E17" s="46" t="s">
        <v>135</v>
      </c>
      <c r="F17" s="46" t="s">
        <v>135</v>
      </c>
      <c r="G17" s="46" t="s">
        <v>135</v>
      </c>
      <c r="H17" s="46" t="s">
        <v>135</v>
      </c>
      <c r="I17" s="46" t="s">
        <v>135</v>
      </c>
      <c r="J17" s="47">
        <v>105.47388458251953</v>
      </c>
      <c r="K17" s="48">
        <v>0.708206832408905</v>
      </c>
      <c r="L17" s="47">
        <v>0.5493300557136536</v>
      </c>
      <c r="M17" s="46" t="s">
        <v>135</v>
      </c>
      <c r="N17" s="46" t="s">
        <v>135</v>
      </c>
      <c r="O17" s="46" t="s">
        <v>135</v>
      </c>
      <c r="P17" s="46" t="s">
        <v>135</v>
      </c>
      <c r="Q17" s="46" t="s">
        <v>135</v>
      </c>
      <c r="R17" s="46" t="s">
        <v>135</v>
      </c>
      <c r="S17" s="47">
        <v>105.47388458251953</v>
      </c>
      <c r="T17" s="48">
        <v>0.708206832408905</v>
      </c>
      <c r="U17" s="47">
        <v>0.5493300557136536</v>
      </c>
      <c r="V17" s="46" t="s">
        <v>135</v>
      </c>
      <c r="W17" s="46" t="s">
        <v>135</v>
      </c>
      <c r="X17" s="46" t="s">
        <v>135</v>
      </c>
      <c r="Y17" s="46" t="s">
        <v>135</v>
      </c>
      <c r="Z17" s="46" t="s">
        <v>135</v>
      </c>
      <c r="AA17" s="46" t="s">
        <v>135</v>
      </c>
      <c r="AB17" s="47">
        <v>105.38125610351562</v>
      </c>
      <c r="AC17" s="48">
        <v>0.7055000066757202</v>
      </c>
      <c r="AD17" s="47">
        <v>0.5400609374046326</v>
      </c>
      <c r="AE17" s="31"/>
    </row>
    <row r="18" spans="2:31" ht="12.75">
      <c r="B18" s="26" t="s">
        <v>84</v>
      </c>
      <c r="C18" s="26" t="s">
        <v>22</v>
      </c>
      <c r="D18" s="47">
        <v>107.80939483642578</v>
      </c>
      <c r="E18" s="48">
        <v>0.7195695638656616</v>
      </c>
      <c r="F18" s="47">
        <v>0.5803834795951843</v>
      </c>
      <c r="G18" s="47">
        <v>92.26422882080078</v>
      </c>
      <c r="H18" s="48">
        <v>0.3070000112056732</v>
      </c>
      <c r="I18" s="47">
        <v>-0.5322267413139343</v>
      </c>
      <c r="J18" s="47">
        <v>109.27330017089844</v>
      </c>
      <c r="K18" s="48">
        <v>0.7566799521446228</v>
      </c>
      <c r="L18" s="47">
        <v>0.685158908367157</v>
      </c>
      <c r="M18" s="47">
        <v>107.65150451660156</v>
      </c>
      <c r="N18" s="48">
        <v>0.7147721648216248</v>
      </c>
      <c r="O18" s="47">
        <v>0.5690828561782837</v>
      </c>
      <c r="P18" s="47">
        <v>92.26422882080078</v>
      </c>
      <c r="Q18" s="48">
        <v>0.3070000112056732</v>
      </c>
      <c r="R18" s="47">
        <v>-0.5322267413139343</v>
      </c>
      <c r="S18" s="47">
        <v>109.27330017089844</v>
      </c>
      <c r="T18" s="48">
        <v>0.7566799521446228</v>
      </c>
      <c r="U18" s="47">
        <v>0.685158908367157</v>
      </c>
      <c r="V18" s="47">
        <v>107.65150451660156</v>
      </c>
      <c r="W18" s="48">
        <v>0.7147721648216248</v>
      </c>
      <c r="X18" s="47">
        <v>0.5690828561782837</v>
      </c>
      <c r="Y18" s="47">
        <v>92.26422882080078</v>
      </c>
      <c r="Z18" s="48">
        <v>0.3070000112056732</v>
      </c>
      <c r="AA18" s="47">
        <v>-0.5322267413139343</v>
      </c>
      <c r="AB18" s="47">
        <v>109.27330017089844</v>
      </c>
      <c r="AC18" s="48">
        <v>0.7566799521446228</v>
      </c>
      <c r="AD18" s="47">
        <v>0.685158908367157</v>
      </c>
      <c r="AE18" s="31"/>
    </row>
    <row r="19" spans="2:31" ht="12.75">
      <c r="B19" s="26" t="s">
        <v>86</v>
      </c>
      <c r="C19" s="26" t="s">
        <v>85</v>
      </c>
      <c r="D19" s="47">
        <v>113.83978271484375</v>
      </c>
      <c r="E19" s="48">
        <v>0.7790464758872986</v>
      </c>
      <c r="F19" s="47">
        <v>0.849830150604248</v>
      </c>
      <c r="G19" s="47">
        <v>89.15032196044922</v>
      </c>
      <c r="H19" s="48">
        <v>0.27399998903274536</v>
      </c>
      <c r="I19" s="47">
        <v>-0.5848537087440491</v>
      </c>
      <c r="J19" s="47">
        <v>116.67506408691406</v>
      </c>
      <c r="K19" s="48">
        <v>0.8206193447113037</v>
      </c>
      <c r="L19" s="47">
        <v>1.0145854949951172</v>
      </c>
      <c r="M19" s="47">
        <v>113.80961608886719</v>
      </c>
      <c r="N19" s="48">
        <v>0.7774999737739563</v>
      </c>
      <c r="O19" s="47">
        <v>0.8480771780014038</v>
      </c>
      <c r="P19" s="47">
        <v>89.15032196044922</v>
      </c>
      <c r="Q19" s="48">
        <v>0.27399998903274536</v>
      </c>
      <c r="R19" s="47">
        <v>-0.5848537087440491</v>
      </c>
      <c r="S19" s="47">
        <v>116.67506408691406</v>
      </c>
      <c r="T19" s="48">
        <v>0.8206193447113037</v>
      </c>
      <c r="U19" s="47">
        <v>1.0145854949951172</v>
      </c>
      <c r="V19" s="47">
        <v>113.83978271484375</v>
      </c>
      <c r="W19" s="48">
        <v>0.7790464758872986</v>
      </c>
      <c r="X19" s="47">
        <v>0.849830150604248</v>
      </c>
      <c r="Y19" s="47">
        <v>89.16476440429688</v>
      </c>
      <c r="Z19" s="48">
        <v>0.2750000059604645</v>
      </c>
      <c r="AA19" s="47">
        <v>-0.5840144157409668</v>
      </c>
      <c r="AB19" s="47">
        <v>116.67506408691406</v>
      </c>
      <c r="AC19" s="48">
        <v>0.8206193447113037</v>
      </c>
      <c r="AD19" s="47">
        <v>1.0145854949951172</v>
      </c>
      <c r="AE19" s="31"/>
    </row>
    <row r="20" spans="2:31" ht="12.75">
      <c r="B20" s="26" t="s">
        <v>88</v>
      </c>
      <c r="C20" s="26" t="s">
        <v>87</v>
      </c>
      <c r="D20" s="47">
        <v>116.70021057128906</v>
      </c>
      <c r="E20" s="48">
        <v>0.7861484885215759</v>
      </c>
      <c r="F20" s="47">
        <v>0.8976795673370361</v>
      </c>
      <c r="G20" s="47">
        <v>86.05290222167969</v>
      </c>
      <c r="H20" s="48">
        <v>0.24899999797344208</v>
      </c>
      <c r="I20" s="47">
        <v>-0.6382771134376526</v>
      </c>
      <c r="J20" s="47">
        <v>118.65457153320312</v>
      </c>
      <c r="K20" s="48">
        <v>0.8199455142021179</v>
      </c>
      <c r="L20" s="47">
        <v>0.9956268072128296</v>
      </c>
      <c r="M20" s="47">
        <v>116.56916809082031</v>
      </c>
      <c r="N20" s="48">
        <v>0.7821510434150696</v>
      </c>
      <c r="O20" s="47">
        <v>0.8911122679710388</v>
      </c>
      <c r="P20" s="47">
        <v>84.9866714477539</v>
      </c>
      <c r="Q20" s="48">
        <v>0.23899999260902405</v>
      </c>
      <c r="R20" s="47">
        <v>-0.6917135715484619</v>
      </c>
      <c r="S20" s="47">
        <v>118.65457153320312</v>
      </c>
      <c r="T20" s="48">
        <v>0.8199455142021179</v>
      </c>
      <c r="U20" s="47">
        <v>0.9956268072128296</v>
      </c>
      <c r="V20" s="47">
        <v>116.70021057128906</v>
      </c>
      <c r="W20" s="48">
        <v>0.7861484885215759</v>
      </c>
      <c r="X20" s="47">
        <v>0.8976795673370361</v>
      </c>
      <c r="Y20" s="47">
        <v>86.05290222167969</v>
      </c>
      <c r="Z20" s="48">
        <v>0.24899999797344208</v>
      </c>
      <c r="AA20" s="47">
        <v>-0.6382771134376526</v>
      </c>
      <c r="AB20" s="47">
        <v>118.65457153320312</v>
      </c>
      <c r="AC20" s="48">
        <v>0.8199455142021179</v>
      </c>
      <c r="AD20" s="47">
        <v>0.9956268072128296</v>
      </c>
      <c r="AE20" s="31"/>
    </row>
    <row r="21" spans="2:31" ht="12.75">
      <c r="B21" s="26" t="s">
        <v>89</v>
      </c>
      <c r="C21" s="26" t="s">
        <v>22</v>
      </c>
      <c r="D21" s="47">
        <v>118.32125854492188</v>
      </c>
      <c r="E21" s="48">
        <v>0.7857854962348938</v>
      </c>
      <c r="F21" s="47">
        <v>0.8511448502540588</v>
      </c>
      <c r="G21" s="47">
        <v>82.65968322753906</v>
      </c>
      <c r="H21" s="48">
        <v>0.23399999737739563</v>
      </c>
      <c r="I21" s="47">
        <v>-0.7368770241737366</v>
      </c>
      <c r="J21" s="47">
        <v>124.07263946533203</v>
      </c>
      <c r="K21" s="48">
        <v>0.8589455485343933</v>
      </c>
      <c r="L21" s="47">
        <v>1.1072559356689453</v>
      </c>
      <c r="M21" s="47">
        <v>118.03907775878906</v>
      </c>
      <c r="N21" s="48">
        <v>0.7833085060119629</v>
      </c>
      <c r="O21" s="47">
        <v>0.8385792374610901</v>
      </c>
      <c r="P21" s="47">
        <v>82.65968322753906</v>
      </c>
      <c r="Q21" s="48">
        <v>0.23399999737739563</v>
      </c>
      <c r="R21" s="47">
        <v>-0.7368770241737366</v>
      </c>
      <c r="S21" s="47">
        <v>124.07263946533203</v>
      </c>
      <c r="T21" s="48">
        <v>0.8589455485343933</v>
      </c>
      <c r="U21" s="47">
        <v>1.1072559356689453</v>
      </c>
      <c r="V21" s="47">
        <v>118.03907775878906</v>
      </c>
      <c r="W21" s="48">
        <v>0.7833085060119629</v>
      </c>
      <c r="X21" s="47">
        <v>0.8385792374610901</v>
      </c>
      <c r="Y21" s="47">
        <v>82.76117706298828</v>
      </c>
      <c r="Z21" s="48">
        <v>0.23600000143051147</v>
      </c>
      <c r="AA21" s="47">
        <v>-0.7323575019836426</v>
      </c>
      <c r="AB21" s="47">
        <v>124.07263946533203</v>
      </c>
      <c r="AC21" s="48">
        <v>0.8589455485343933</v>
      </c>
      <c r="AD21" s="47">
        <v>1.1072559356689453</v>
      </c>
      <c r="AE21" s="31"/>
    </row>
    <row r="22" spans="2:31" ht="12.75">
      <c r="B22" s="26" t="s">
        <v>90</v>
      </c>
      <c r="C22" s="26" t="s">
        <v>22</v>
      </c>
      <c r="D22" s="47">
        <v>119.6640625</v>
      </c>
      <c r="E22" s="48">
        <v>0.7935330271720886</v>
      </c>
      <c r="F22" s="47">
        <v>0.8182883858680725</v>
      </c>
      <c r="G22" s="47">
        <v>82.38235473632812</v>
      </c>
      <c r="H22" s="48">
        <v>0.23800000548362732</v>
      </c>
      <c r="I22" s="47">
        <v>-0.6938768625259399</v>
      </c>
      <c r="J22" s="47">
        <v>123.98302459716797</v>
      </c>
      <c r="K22" s="48">
        <v>0.8392080068588257</v>
      </c>
      <c r="L22" s="47">
        <v>0.9934676885604858</v>
      </c>
      <c r="M22" s="47">
        <v>119.6640625</v>
      </c>
      <c r="N22" s="48">
        <v>0.7935330271720886</v>
      </c>
      <c r="O22" s="47">
        <v>0.8182883858680725</v>
      </c>
      <c r="P22" s="47">
        <v>82.38235473632812</v>
      </c>
      <c r="Q22" s="48">
        <v>0.23800000548362732</v>
      </c>
      <c r="R22" s="47">
        <v>-0.6938768625259399</v>
      </c>
      <c r="S22" s="47">
        <v>123.98302459716797</v>
      </c>
      <c r="T22" s="48">
        <v>0.8392080068588257</v>
      </c>
      <c r="U22" s="47">
        <v>0.9934676885604858</v>
      </c>
      <c r="V22" s="47">
        <v>119.41372680664062</v>
      </c>
      <c r="W22" s="48">
        <v>0.7894819378852844</v>
      </c>
      <c r="X22" s="47">
        <v>0.8081347942352295</v>
      </c>
      <c r="Y22" s="47">
        <v>82.61424255371094</v>
      </c>
      <c r="Z22" s="48">
        <v>0.23899999260902405</v>
      </c>
      <c r="AA22" s="47">
        <v>-0.6844713687896729</v>
      </c>
      <c r="AB22" s="47">
        <v>123.98302459716797</v>
      </c>
      <c r="AC22" s="48">
        <v>0.8392080068588257</v>
      </c>
      <c r="AD22" s="47">
        <v>0.9934676885604858</v>
      </c>
      <c r="AE22" s="31"/>
    </row>
    <row r="23" spans="2:31" ht="12.75">
      <c r="B23" s="26" t="s">
        <v>91</v>
      </c>
      <c r="C23" s="26" t="s">
        <v>22</v>
      </c>
      <c r="D23" s="47">
        <v>120.93262481689453</v>
      </c>
      <c r="E23" s="48">
        <v>0.7892345190048218</v>
      </c>
      <c r="F23" s="47">
        <v>0.7947685718536377</v>
      </c>
      <c r="G23" s="47">
        <v>79.81385803222656</v>
      </c>
      <c r="H23" s="48">
        <v>0.2160000056028366</v>
      </c>
      <c r="I23" s="47">
        <v>-0.7402390241622925</v>
      </c>
      <c r="J23" s="47">
        <v>127.49002075195312</v>
      </c>
      <c r="K23" s="48">
        <v>0.8490229249000549</v>
      </c>
      <c r="L23" s="47">
        <v>1.0395632982254028</v>
      </c>
      <c r="M23" s="47">
        <v>120.93262481689453</v>
      </c>
      <c r="N23" s="48">
        <v>0.7892345190048218</v>
      </c>
      <c r="O23" s="47">
        <v>0.7947685718536377</v>
      </c>
      <c r="P23" s="47">
        <v>79.81385803222656</v>
      </c>
      <c r="Q23" s="48">
        <v>0.2160000056028366</v>
      </c>
      <c r="R23" s="47">
        <v>-0.7402390241622925</v>
      </c>
      <c r="S23" s="47">
        <v>128.10696411132812</v>
      </c>
      <c r="T23" s="48">
        <v>0.852498471736908</v>
      </c>
      <c r="U23" s="47">
        <v>1.0625946521759033</v>
      </c>
      <c r="V23" s="47">
        <v>120.93262481689453</v>
      </c>
      <c r="W23" s="48">
        <v>0.7892345190048218</v>
      </c>
      <c r="X23" s="47">
        <v>0.7947685718536377</v>
      </c>
      <c r="Y23" s="47">
        <v>80.23397064208984</v>
      </c>
      <c r="Z23" s="48">
        <v>0.22100000083446503</v>
      </c>
      <c r="AA23" s="47">
        <v>-0.7245557904243469</v>
      </c>
      <c r="AB23" s="47">
        <v>128.10696411132812</v>
      </c>
      <c r="AC23" s="48">
        <v>0.852498471736908</v>
      </c>
      <c r="AD23" s="47">
        <v>1.0625946521759033</v>
      </c>
      <c r="AE23" s="31"/>
    </row>
    <row r="24" spans="2:31" ht="12.75">
      <c r="B24" s="26" t="s">
        <v>92</v>
      </c>
      <c r="C24" s="26" t="s">
        <v>22</v>
      </c>
      <c r="D24" s="47">
        <v>123.21097564697266</v>
      </c>
      <c r="E24" s="48">
        <v>0.7954999804496765</v>
      </c>
      <c r="F24" s="47">
        <v>0.7883495688438416</v>
      </c>
      <c r="G24" s="47">
        <v>77.81634521484375</v>
      </c>
      <c r="H24" s="48">
        <v>0.22599999606609344</v>
      </c>
      <c r="I24" s="47">
        <v>-0.7936664819717407</v>
      </c>
      <c r="J24" s="47">
        <v>129.36566162109375</v>
      </c>
      <c r="K24" s="48">
        <v>0.8572432398796082</v>
      </c>
      <c r="L24" s="47">
        <v>1.0028421878814697</v>
      </c>
      <c r="M24" s="47">
        <v>123.46969604492188</v>
      </c>
      <c r="N24" s="48">
        <v>0.7980859875679016</v>
      </c>
      <c r="O24" s="47">
        <v>0.7973659038543701</v>
      </c>
      <c r="P24" s="47">
        <v>77.81634521484375</v>
      </c>
      <c r="Q24" s="48">
        <v>0.22599999606609344</v>
      </c>
      <c r="R24" s="47">
        <v>-0.7936664819717407</v>
      </c>
      <c r="S24" s="47">
        <v>129.60025024414062</v>
      </c>
      <c r="T24" s="48">
        <v>0.8585000038146973</v>
      </c>
      <c r="U24" s="47">
        <v>1.0110173225402832</v>
      </c>
      <c r="V24" s="47">
        <v>123.46969604492188</v>
      </c>
      <c r="W24" s="48">
        <v>0.7980859875679016</v>
      </c>
      <c r="X24" s="47">
        <v>0.7973659038543701</v>
      </c>
      <c r="Y24" s="47">
        <v>77.85676574707031</v>
      </c>
      <c r="Z24" s="48">
        <v>0.22699999809265137</v>
      </c>
      <c r="AA24" s="47">
        <v>-0.7922578454017639</v>
      </c>
      <c r="AB24" s="47">
        <v>129.60025024414062</v>
      </c>
      <c r="AC24" s="48">
        <v>0.8585000038146973</v>
      </c>
      <c r="AD24" s="47">
        <v>1.0110173225402832</v>
      </c>
      <c r="AE24" s="31"/>
    </row>
    <row r="25" spans="2:31" ht="12.75">
      <c r="B25" s="26" t="s">
        <v>93</v>
      </c>
      <c r="C25" s="26" t="s">
        <v>22</v>
      </c>
      <c r="D25" s="47">
        <v>124.3835220336914</v>
      </c>
      <c r="E25" s="48">
        <v>0.7835000157356262</v>
      </c>
      <c r="F25" s="47">
        <v>0.8395904302597046</v>
      </c>
      <c r="G25" s="47">
        <v>77.51410675048828</v>
      </c>
      <c r="H25" s="48">
        <v>0.22599999606609344</v>
      </c>
      <c r="I25" s="47">
        <v>-0.7051156163215637</v>
      </c>
      <c r="J25" s="47">
        <v>131.77261352539062</v>
      </c>
      <c r="K25" s="48">
        <v>0.844411313533783</v>
      </c>
      <c r="L25" s="47">
        <v>1.0831178426742554</v>
      </c>
      <c r="M25" s="47">
        <v>124.3835220336914</v>
      </c>
      <c r="N25" s="48">
        <v>0.7835000157356262</v>
      </c>
      <c r="O25" s="47">
        <v>0.8395904302597046</v>
      </c>
      <c r="P25" s="47">
        <v>77.83020782470703</v>
      </c>
      <c r="Q25" s="48">
        <v>0.2290000021457672</v>
      </c>
      <c r="R25" s="47">
        <v>-0.6946976780891418</v>
      </c>
      <c r="S25" s="47">
        <v>131.9884796142578</v>
      </c>
      <c r="T25" s="48">
        <v>0.8464999794960022</v>
      </c>
      <c r="U25" s="47">
        <v>1.090232014656067</v>
      </c>
      <c r="V25" s="47">
        <v>124.3835220336914</v>
      </c>
      <c r="W25" s="48">
        <v>0.7835000157356262</v>
      </c>
      <c r="X25" s="47">
        <v>0.8395904302597046</v>
      </c>
      <c r="Y25" s="47">
        <v>78.59773254394531</v>
      </c>
      <c r="Z25" s="48">
        <v>0.23600000143051147</v>
      </c>
      <c r="AA25" s="47">
        <v>-0.6694018244743347</v>
      </c>
      <c r="AB25" s="47">
        <v>131.9884796142578</v>
      </c>
      <c r="AC25" s="48">
        <v>0.8464999794960022</v>
      </c>
      <c r="AD25" s="47">
        <v>1.090232014656067</v>
      </c>
      <c r="AE25" s="31"/>
    </row>
    <row r="26" spans="2:31" ht="12.75">
      <c r="B26" s="26" t="s">
        <v>94</v>
      </c>
      <c r="C26" s="26" t="s">
        <v>22</v>
      </c>
      <c r="D26" s="47">
        <v>124.02301025390625</v>
      </c>
      <c r="E26" s="48">
        <v>0.7762409448623657</v>
      </c>
      <c r="F26" s="47">
        <v>0.7565863728523254</v>
      </c>
      <c r="G26" s="47">
        <v>76.73014068603516</v>
      </c>
      <c r="H26" s="48">
        <v>0.23800000548362732</v>
      </c>
      <c r="I26" s="47">
        <v>-0.7465966939926147</v>
      </c>
      <c r="J26" s="47">
        <v>128.26205444335938</v>
      </c>
      <c r="K26" s="48">
        <v>0.8133859038352966</v>
      </c>
      <c r="L26" s="47">
        <v>0.8913227319717407</v>
      </c>
      <c r="M26" s="47">
        <v>124.02301025390625</v>
      </c>
      <c r="N26" s="48">
        <v>0.7762409448623657</v>
      </c>
      <c r="O26" s="47">
        <v>0.7565863728523254</v>
      </c>
      <c r="P26" s="47">
        <v>75.50373840332031</v>
      </c>
      <c r="Q26" s="48">
        <v>0.22599999606609344</v>
      </c>
      <c r="R26" s="47">
        <v>-0.7855773568153381</v>
      </c>
      <c r="S26" s="47">
        <v>128.89569091796875</v>
      </c>
      <c r="T26" s="48">
        <v>0.8176286220550537</v>
      </c>
      <c r="U26" s="47">
        <v>0.911462128162384</v>
      </c>
      <c r="V26" s="47">
        <v>124.43414306640625</v>
      </c>
      <c r="W26" s="48">
        <v>0.7789018154144287</v>
      </c>
      <c r="X26" s="47">
        <v>0.7696540355682373</v>
      </c>
      <c r="Y26" s="47">
        <v>76.73014068603516</v>
      </c>
      <c r="Z26" s="48">
        <v>0.23800000548362732</v>
      </c>
      <c r="AA26" s="47">
        <v>-0.7465966939926147</v>
      </c>
      <c r="AB26" s="47">
        <v>129.36659240722656</v>
      </c>
      <c r="AC26" s="48">
        <v>0.8261987566947937</v>
      </c>
      <c r="AD26" s="47">
        <v>0.9264297485351562</v>
      </c>
      <c r="AE26" s="31"/>
    </row>
    <row r="27" spans="2:31" ht="12.75">
      <c r="B27" s="26" t="s">
        <v>96</v>
      </c>
      <c r="C27" s="26" t="s">
        <v>95</v>
      </c>
      <c r="D27" s="47">
        <v>7.376331329345703</v>
      </c>
      <c r="E27" s="48">
        <v>0.24050000309944153</v>
      </c>
      <c r="F27" s="47">
        <v>-0.7055642008781433</v>
      </c>
      <c r="G27" s="47">
        <v>8.220959663391113</v>
      </c>
      <c r="H27" s="48">
        <v>0.7590000033378601</v>
      </c>
      <c r="I27" s="47">
        <v>0.7027095556259155</v>
      </c>
      <c r="J27" s="47">
        <v>7.20418119430542</v>
      </c>
      <c r="K27" s="48">
        <v>0.161179780960083</v>
      </c>
      <c r="L27" s="47">
        <v>-0.9925947189331055</v>
      </c>
      <c r="M27" s="47">
        <v>7.3693132400512695</v>
      </c>
      <c r="N27" s="48">
        <v>0.2367096096277237</v>
      </c>
      <c r="O27" s="47">
        <v>-0.7172648310661316</v>
      </c>
      <c r="P27" s="47">
        <v>8.222037315368652</v>
      </c>
      <c r="Q27" s="48">
        <v>0.7599999904632568</v>
      </c>
      <c r="R27" s="47">
        <v>0.7045063972473145</v>
      </c>
      <c r="S27" s="47">
        <v>7.20418119430542</v>
      </c>
      <c r="T27" s="48">
        <v>0.161179780960083</v>
      </c>
      <c r="U27" s="47">
        <v>-0.9925947189331055</v>
      </c>
      <c r="V27" s="47">
        <v>7.35941219329834</v>
      </c>
      <c r="W27" s="48">
        <v>0.23233658075332642</v>
      </c>
      <c r="X27" s="47">
        <v>-0.733773946762085</v>
      </c>
      <c r="Y27" s="47">
        <v>8.222037315368652</v>
      </c>
      <c r="Z27" s="48">
        <v>0.7599999904632568</v>
      </c>
      <c r="AA27" s="47">
        <v>0.7045063972473145</v>
      </c>
      <c r="AB27" s="47">
        <v>7.20418119430542</v>
      </c>
      <c r="AC27" s="48">
        <v>0.161179780960083</v>
      </c>
      <c r="AD27" s="47">
        <v>-0.9925947189331055</v>
      </c>
      <c r="AE27" s="31"/>
    </row>
    <row r="28" spans="2:31" ht="12.75">
      <c r="B28" s="27" t="s">
        <v>98</v>
      </c>
      <c r="C28" s="27" t="s">
        <v>97</v>
      </c>
      <c r="D28" s="47">
        <v>1.8917746543884277</v>
      </c>
      <c r="E28" s="48">
        <v>0.20774278044700623</v>
      </c>
      <c r="F28" s="47">
        <v>-0.8164143562316895</v>
      </c>
      <c r="G28" s="47">
        <v>2.6544294357299805</v>
      </c>
      <c r="H28" s="48">
        <v>0.7609999775886536</v>
      </c>
      <c r="I28" s="47">
        <v>0.7100862860679626</v>
      </c>
      <c r="J28" s="47">
        <v>1.7599594593048096</v>
      </c>
      <c r="K28" s="48">
        <v>0.1404999941587448</v>
      </c>
      <c r="L28" s="47">
        <v>-1.08025062084198</v>
      </c>
      <c r="M28" s="47">
        <v>1.8917746543884277</v>
      </c>
      <c r="N28" s="48">
        <v>0.20774278044700623</v>
      </c>
      <c r="O28" s="47">
        <v>-0.8164143562316895</v>
      </c>
      <c r="P28" s="47">
        <v>2.643023729324341</v>
      </c>
      <c r="Q28" s="48">
        <v>0.7540000081062317</v>
      </c>
      <c r="R28" s="47">
        <v>0.6872570514678955</v>
      </c>
      <c r="S28" s="47">
        <v>1.7631040811538696</v>
      </c>
      <c r="T28" s="48">
        <v>0.1422743797302246</v>
      </c>
      <c r="U28" s="47">
        <v>-1.0739563703536987</v>
      </c>
      <c r="V28" s="47">
        <v>1.9004745483398438</v>
      </c>
      <c r="W28" s="48">
        <v>0.21253007650375366</v>
      </c>
      <c r="X28" s="47">
        <v>-0.7990008592605591</v>
      </c>
      <c r="Y28" s="47">
        <v>2.6516475677490234</v>
      </c>
      <c r="Z28" s="48">
        <v>0.7599999904632568</v>
      </c>
      <c r="AA28" s="47">
        <v>0.70451819896698</v>
      </c>
      <c r="AB28" s="47">
        <v>1.7734971046447754</v>
      </c>
      <c r="AC28" s="48">
        <v>0.1467098742723465</v>
      </c>
      <c r="AD28" s="47">
        <v>-1.0531542301177979</v>
      </c>
      <c r="AE28" s="31"/>
    </row>
    <row r="29" spans="4:30" ht="12.75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63"/>
  <sheetViews>
    <sheetView showGridLines="0" workbookViewId="0" topLeftCell="A1">
      <selection activeCell="A1" sqref="A1"/>
    </sheetView>
  </sheetViews>
  <sheetFormatPr defaultColWidth="16.7109375" defaultRowHeight="12.75"/>
  <cols>
    <col min="1" max="1" width="3.7109375" style="0" customWidth="1"/>
    <col min="2" max="2" width="18.7109375" style="49" customWidth="1"/>
  </cols>
  <sheetData>
    <row r="1" ht="23.25">
      <c r="A1" s="17" t="s">
        <v>145</v>
      </c>
    </row>
    <row r="3" ht="18">
      <c r="A3" s="18" t="s">
        <v>146</v>
      </c>
    </row>
    <row r="5" spans="2:68" ht="12.75">
      <c r="B5" s="19" t="s">
        <v>147</v>
      </c>
      <c r="C5" s="19" t="s">
        <v>69</v>
      </c>
      <c r="D5" s="19" t="s">
        <v>69</v>
      </c>
      <c r="E5" s="19" t="s">
        <v>69</v>
      </c>
      <c r="F5" s="19" t="s">
        <v>20</v>
      </c>
      <c r="G5" s="19" t="s">
        <v>20</v>
      </c>
      <c r="H5" s="19" t="s">
        <v>20</v>
      </c>
      <c r="I5" s="19" t="s">
        <v>72</v>
      </c>
      <c r="J5" s="19" t="s">
        <v>72</v>
      </c>
      <c r="K5" s="19" t="s">
        <v>72</v>
      </c>
      <c r="L5" s="19" t="s">
        <v>74</v>
      </c>
      <c r="M5" s="19" t="s">
        <v>74</v>
      </c>
      <c r="N5" s="19" t="s">
        <v>74</v>
      </c>
      <c r="O5" s="19" t="s">
        <v>20</v>
      </c>
      <c r="P5" s="19" t="s">
        <v>20</v>
      </c>
      <c r="Q5" s="19" t="s">
        <v>20</v>
      </c>
      <c r="R5" s="19" t="s">
        <v>20</v>
      </c>
      <c r="S5" s="19" t="s">
        <v>20</v>
      </c>
      <c r="T5" s="19" t="s">
        <v>20</v>
      </c>
      <c r="U5" s="19" t="s">
        <v>20</v>
      </c>
      <c r="V5" s="19" t="s">
        <v>20</v>
      </c>
      <c r="W5" s="19" t="s">
        <v>20</v>
      </c>
      <c r="X5" s="19" t="s">
        <v>20</v>
      </c>
      <c r="Y5" s="19" t="s">
        <v>20</v>
      </c>
      <c r="Z5" s="19" t="s">
        <v>20</v>
      </c>
      <c r="AA5" s="19" t="s">
        <v>20</v>
      </c>
      <c r="AB5" s="19" t="s">
        <v>20</v>
      </c>
      <c r="AC5" s="19" t="s">
        <v>20</v>
      </c>
      <c r="AD5" s="19" t="s">
        <v>20</v>
      </c>
      <c r="AE5" s="19" t="s">
        <v>20</v>
      </c>
      <c r="AF5" s="19" t="s">
        <v>20</v>
      </c>
      <c r="AG5" s="19" t="s">
        <v>82</v>
      </c>
      <c r="AH5" s="19" t="s">
        <v>82</v>
      </c>
      <c r="AI5" s="19" t="s">
        <v>82</v>
      </c>
      <c r="AJ5" s="19" t="s">
        <v>22</v>
      </c>
      <c r="AK5" s="19" t="s">
        <v>22</v>
      </c>
      <c r="AL5" s="19" t="s">
        <v>22</v>
      </c>
      <c r="AM5" s="19" t="s">
        <v>85</v>
      </c>
      <c r="AN5" s="19" t="s">
        <v>85</v>
      </c>
      <c r="AO5" s="19" t="s">
        <v>85</v>
      </c>
      <c r="AP5" s="19" t="s">
        <v>87</v>
      </c>
      <c r="AQ5" s="19" t="s">
        <v>87</v>
      </c>
      <c r="AR5" s="19" t="s">
        <v>87</v>
      </c>
      <c r="AS5" s="19" t="s">
        <v>22</v>
      </c>
      <c r="AT5" s="19" t="s">
        <v>22</v>
      </c>
      <c r="AU5" s="19" t="s">
        <v>22</v>
      </c>
      <c r="AV5" s="19" t="s">
        <v>22</v>
      </c>
      <c r="AW5" s="19" t="s">
        <v>22</v>
      </c>
      <c r="AX5" s="19" t="s">
        <v>22</v>
      </c>
      <c r="AY5" s="19" t="s">
        <v>22</v>
      </c>
      <c r="AZ5" s="19" t="s">
        <v>22</v>
      </c>
      <c r="BA5" s="19" t="s">
        <v>22</v>
      </c>
      <c r="BB5" s="19" t="s">
        <v>22</v>
      </c>
      <c r="BC5" s="19" t="s">
        <v>22</v>
      </c>
      <c r="BD5" s="19" t="s">
        <v>22</v>
      </c>
      <c r="BE5" s="19" t="s">
        <v>22</v>
      </c>
      <c r="BF5" s="19" t="s">
        <v>22</v>
      </c>
      <c r="BG5" s="19" t="s">
        <v>22</v>
      </c>
      <c r="BH5" s="19" t="s">
        <v>22</v>
      </c>
      <c r="BI5" s="19" t="s">
        <v>22</v>
      </c>
      <c r="BJ5" s="19" t="s">
        <v>22</v>
      </c>
      <c r="BK5" s="19" t="s">
        <v>95</v>
      </c>
      <c r="BL5" s="19" t="s">
        <v>95</v>
      </c>
      <c r="BM5" s="19" t="s">
        <v>95</v>
      </c>
      <c r="BN5" s="19" t="s">
        <v>97</v>
      </c>
      <c r="BO5" s="19" t="s">
        <v>97</v>
      </c>
      <c r="BP5" s="19" t="s">
        <v>97</v>
      </c>
    </row>
    <row r="6" spans="2:68" ht="12.75">
      <c r="B6" s="19" t="s">
        <v>54</v>
      </c>
      <c r="C6" s="19">
        <v>1</v>
      </c>
      <c r="D6" s="19">
        <v>2</v>
      </c>
      <c r="E6" s="19">
        <v>3</v>
      </c>
      <c r="F6" s="19">
        <v>1</v>
      </c>
      <c r="G6" s="19">
        <v>2</v>
      </c>
      <c r="H6" s="19">
        <v>3</v>
      </c>
      <c r="I6" s="19">
        <v>1</v>
      </c>
      <c r="J6" s="19">
        <v>2</v>
      </c>
      <c r="K6" s="19">
        <v>3</v>
      </c>
      <c r="L6" s="19">
        <v>1</v>
      </c>
      <c r="M6" s="19">
        <v>2</v>
      </c>
      <c r="N6" s="19">
        <v>3</v>
      </c>
      <c r="O6" s="19">
        <v>1</v>
      </c>
      <c r="P6" s="19">
        <v>2</v>
      </c>
      <c r="Q6" s="19">
        <v>3</v>
      </c>
      <c r="R6" s="19">
        <v>1</v>
      </c>
      <c r="S6" s="19">
        <v>2</v>
      </c>
      <c r="T6" s="19">
        <v>3</v>
      </c>
      <c r="U6" s="19">
        <v>1</v>
      </c>
      <c r="V6" s="19">
        <v>2</v>
      </c>
      <c r="W6" s="19">
        <v>3</v>
      </c>
      <c r="X6" s="19">
        <v>1</v>
      </c>
      <c r="Y6" s="19">
        <v>2</v>
      </c>
      <c r="Z6" s="19">
        <v>3</v>
      </c>
      <c r="AA6" s="19">
        <v>1</v>
      </c>
      <c r="AB6" s="19">
        <v>2</v>
      </c>
      <c r="AC6" s="19">
        <v>3</v>
      </c>
      <c r="AD6" s="19">
        <v>1</v>
      </c>
      <c r="AE6" s="19">
        <v>2</v>
      </c>
      <c r="AF6" s="19">
        <v>3</v>
      </c>
      <c r="AG6" s="19">
        <v>1</v>
      </c>
      <c r="AH6" s="19">
        <v>2</v>
      </c>
      <c r="AI6" s="19">
        <v>3</v>
      </c>
      <c r="AJ6" s="19">
        <v>1</v>
      </c>
      <c r="AK6" s="19">
        <v>2</v>
      </c>
      <c r="AL6" s="19">
        <v>3</v>
      </c>
      <c r="AM6" s="19">
        <v>1</v>
      </c>
      <c r="AN6" s="19">
        <v>2</v>
      </c>
      <c r="AO6" s="19">
        <v>3</v>
      </c>
      <c r="AP6" s="19">
        <v>1</v>
      </c>
      <c r="AQ6" s="19">
        <v>2</v>
      </c>
      <c r="AR6" s="19">
        <v>3</v>
      </c>
      <c r="AS6" s="19">
        <v>1</v>
      </c>
      <c r="AT6" s="19">
        <v>2</v>
      </c>
      <c r="AU6" s="19">
        <v>3</v>
      </c>
      <c r="AV6" s="19">
        <v>1</v>
      </c>
      <c r="AW6" s="19">
        <v>2</v>
      </c>
      <c r="AX6" s="19">
        <v>3</v>
      </c>
      <c r="AY6" s="19">
        <v>1</v>
      </c>
      <c r="AZ6" s="19">
        <v>2</v>
      </c>
      <c r="BA6" s="19">
        <v>3</v>
      </c>
      <c r="BB6" s="19">
        <v>1</v>
      </c>
      <c r="BC6" s="19">
        <v>2</v>
      </c>
      <c r="BD6" s="19">
        <v>3</v>
      </c>
      <c r="BE6" s="19">
        <v>1</v>
      </c>
      <c r="BF6" s="19">
        <v>2</v>
      </c>
      <c r="BG6" s="19">
        <v>3</v>
      </c>
      <c r="BH6" s="19">
        <v>1</v>
      </c>
      <c r="BI6" s="19">
        <v>2</v>
      </c>
      <c r="BJ6" s="19">
        <v>3</v>
      </c>
      <c r="BK6" s="19">
        <v>1</v>
      </c>
      <c r="BL6" s="19">
        <v>2</v>
      </c>
      <c r="BM6" s="19">
        <v>3</v>
      </c>
      <c r="BN6" s="19">
        <v>1</v>
      </c>
      <c r="BO6" s="19">
        <v>2</v>
      </c>
      <c r="BP6" s="19">
        <v>3</v>
      </c>
    </row>
    <row r="7" spans="2:68" ht="12.75">
      <c r="B7" s="19" t="s">
        <v>148</v>
      </c>
      <c r="C7" s="38" t="s">
        <v>70</v>
      </c>
      <c r="D7" s="38" t="s">
        <v>70</v>
      </c>
      <c r="E7" s="38" t="s">
        <v>70</v>
      </c>
      <c r="F7" s="38" t="s">
        <v>71</v>
      </c>
      <c r="G7" s="38" t="s">
        <v>71</v>
      </c>
      <c r="H7" s="38" t="s">
        <v>71</v>
      </c>
      <c r="I7" s="38" t="s">
        <v>73</v>
      </c>
      <c r="J7" s="38" t="s">
        <v>73</v>
      </c>
      <c r="K7" s="38" t="s">
        <v>73</v>
      </c>
      <c r="L7" s="38" t="s">
        <v>75</v>
      </c>
      <c r="M7" s="38" t="s">
        <v>75</v>
      </c>
      <c r="N7" s="38" t="s">
        <v>75</v>
      </c>
      <c r="O7" s="38" t="s">
        <v>76</v>
      </c>
      <c r="P7" s="38" t="s">
        <v>76</v>
      </c>
      <c r="Q7" s="38" t="s">
        <v>76</v>
      </c>
      <c r="R7" s="38" t="s">
        <v>77</v>
      </c>
      <c r="S7" s="38" t="s">
        <v>77</v>
      </c>
      <c r="T7" s="38" t="s">
        <v>77</v>
      </c>
      <c r="U7" s="38" t="s">
        <v>78</v>
      </c>
      <c r="V7" s="38" t="s">
        <v>78</v>
      </c>
      <c r="W7" s="38" t="s">
        <v>78</v>
      </c>
      <c r="X7" s="38" t="s">
        <v>79</v>
      </c>
      <c r="Y7" s="38" t="s">
        <v>79</v>
      </c>
      <c r="Z7" s="38" t="s">
        <v>79</v>
      </c>
      <c r="AA7" s="38" t="s">
        <v>80</v>
      </c>
      <c r="AB7" s="38" t="s">
        <v>80</v>
      </c>
      <c r="AC7" s="38" t="s">
        <v>80</v>
      </c>
      <c r="AD7" s="38" t="s">
        <v>81</v>
      </c>
      <c r="AE7" s="38" t="s">
        <v>81</v>
      </c>
      <c r="AF7" s="38" t="s">
        <v>81</v>
      </c>
      <c r="AG7" s="38" t="s">
        <v>83</v>
      </c>
      <c r="AH7" s="38" t="s">
        <v>83</v>
      </c>
      <c r="AI7" s="38" t="s">
        <v>83</v>
      </c>
      <c r="AJ7" s="38" t="s">
        <v>84</v>
      </c>
      <c r="AK7" s="38" t="s">
        <v>84</v>
      </c>
      <c r="AL7" s="38" t="s">
        <v>84</v>
      </c>
      <c r="AM7" s="38" t="s">
        <v>86</v>
      </c>
      <c r="AN7" s="38" t="s">
        <v>86</v>
      </c>
      <c r="AO7" s="38" t="s">
        <v>86</v>
      </c>
      <c r="AP7" s="38" t="s">
        <v>88</v>
      </c>
      <c r="AQ7" s="38" t="s">
        <v>88</v>
      </c>
      <c r="AR7" s="38" t="s">
        <v>88</v>
      </c>
      <c r="AS7" s="38" t="s">
        <v>89</v>
      </c>
      <c r="AT7" s="38" t="s">
        <v>89</v>
      </c>
      <c r="AU7" s="38" t="s">
        <v>89</v>
      </c>
      <c r="AV7" s="38" t="s">
        <v>90</v>
      </c>
      <c r="AW7" s="38" t="s">
        <v>90</v>
      </c>
      <c r="AX7" s="38" t="s">
        <v>90</v>
      </c>
      <c r="AY7" s="38" t="s">
        <v>91</v>
      </c>
      <c r="AZ7" s="38" t="s">
        <v>91</v>
      </c>
      <c r="BA7" s="38" t="s">
        <v>91</v>
      </c>
      <c r="BB7" s="38" t="s">
        <v>92</v>
      </c>
      <c r="BC7" s="38" t="s">
        <v>92</v>
      </c>
      <c r="BD7" s="38" t="s">
        <v>92</v>
      </c>
      <c r="BE7" s="38" t="s">
        <v>93</v>
      </c>
      <c r="BF7" s="38" t="s">
        <v>93</v>
      </c>
      <c r="BG7" s="38" t="s">
        <v>93</v>
      </c>
      <c r="BH7" s="38" t="s">
        <v>94</v>
      </c>
      <c r="BI7" s="38" t="s">
        <v>94</v>
      </c>
      <c r="BJ7" s="38" t="s">
        <v>94</v>
      </c>
      <c r="BK7" s="38" t="s">
        <v>96</v>
      </c>
      <c r="BL7" s="38" t="s">
        <v>96</v>
      </c>
      <c r="BM7" s="38" t="s">
        <v>96</v>
      </c>
      <c r="BN7" s="38" t="s">
        <v>98</v>
      </c>
      <c r="BO7" s="38" t="s">
        <v>98</v>
      </c>
      <c r="BP7" s="38" t="s">
        <v>98</v>
      </c>
    </row>
    <row r="8" spans="2:69" ht="12.75">
      <c r="B8" s="50" t="s">
        <v>55</v>
      </c>
      <c r="C8" s="40">
        <v>0.800000011920929</v>
      </c>
      <c r="D8" s="40">
        <v>1</v>
      </c>
      <c r="E8" s="40">
        <v>1.2000000476837158</v>
      </c>
      <c r="F8" s="40">
        <v>0.9935733079910278</v>
      </c>
      <c r="G8" s="40">
        <v>0.9935733079910278</v>
      </c>
      <c r="H8" s="40">
        <v>0.9935733079910278</v>
      </c>
      <c r="I8" s="40">
        <v>1.000279188156128</v>
      </c>
      <c r="J8" s="40">
        <v>1.000279188156128</v>
      </c>
      <c r="K8" s="40">
        <v>1.000279188156128</v>
      </c>
      <c r="L8" s="40">
        <v>0.9985185265541077</v>
      </c>
      <c r="M8" s="40">
        <v>0.9985185265541077</v>
      </c>
      <c r="N8" s="40">
        <v>0.9985185265541077</v>
      </c>
      <c r="O8" s="40">
        <v>0.9996453523635864</v>
      </c>
      <c r="P8" s="40">
        <v>0.9996453523635864</v>
      </c>
      <c r="Q8" s="40">
        <v>0.9996453523635864</v>
      </c>
      <c r="R8" s="40">
        <v>1.0008422136306763</v>
      </c>
      <c r="S8" s="40">
        <v>1.0008422136306763</v>
      </c>
      <c r="T8" s="40">
        <v>1.0008422136306763</v>
      </c>
      <c r="U8" s="40">
        <v>1.0030078887939453</v>
      </c>
      <c r="V8" s="40">
        <v>1.0030078887939453</v>
      </c>
      <c r="W8" s="40">
        <v>1.0030078887939453</v>
      </c>
      <c r="X8" s="40">
        <v>0.9982958436012268</v>
      </c>
      <c r="Y8" s="40">
        <v>0.9982958436012268</v>
      </c>
      <c r="Z8" s="40">
        <v>0.9982958436012268</v>
      </c>
      <c r="AA8" s="40">
        <v>0.9985642433166504</v>
      </c>
      <c r="AB8" s="40">
        <v>0.9985642433166504</v>
      </c>
      <c r="AC8" s="40">
        <v>0.9985642433166504</v>
      </c>
      <c r="AD8" s="40">
        <v>0.9927337169647217</v>
      </c>
      <c r="AE8" s="40">
        <v>0.9927337169647217</v>
      </c>
      <c r="AF8" s="40">
        <v>0.9927337169647217</v>
      </c>
      <c r="AG8" s="40">
        <v>67.21956634521484</v>
      </c>
      <c r="AH8" s="40">
        <v>67.21956634521484</v>
      </c>
      <c r="AI8" s="40">
        <v>67.21956634521484</v>
      </c>
      <c r="AJ8" s="40">
        <v>49.63051986694336</v>
      </c>
      <c r="AK8" s="40">
        <v>49.63051986694336</v>
      </c>
      <c r="AL8" s="40">
        <v>49.63051986694336</v>
      </c>
      <c r="AM8" s="40">
        <v>40.10491180419922</v>
      </c>
      <c r="AN8" s="40">
        <v>40.10491180419922</v>
      </c>
      <c r="AO8" s="40">
        <v>40.10491180419922</v>
      </c>
      <c r="AP8" s="40">
        <v>33.29632568359375</v>
      </c>
      <c r="AQ8" s="40">
        <v>33.29632568359375</v>
      </c>
      <c r="AR8" s="40">
        <v>33.29632568359375</v>
      </c>
      <c r="AS8" s="40">
        <v>19.945510864257812</v>
      </c>
      <c r="AT8" s="40">
        <v>19.945510864257812</v>
      </c>
      <c r="AU8" s="40">
        <v>19.945510864257812</v>
      </c>
      <c r="AV8" s="40">
        <v>20.027141571044922</v>
      </c>
      <c r="AW8" s="40">
        <v>20.027141571044922</v>
      </c>
      <c r="AX8" s="40">
        <v>20.027141571044922</v>
      </c>
      <c r="AY8" s="40">
        <v>8.82438850402832</v>
      </c>
      <c r="AZ8" s="40">
        <v>8.82438850402832</v>
      </c>
      <c r="BA8" s="40">
        <v>8.82438850402832</v>
      </c>
      <c r="BB8" s="40">
        <v>11.961952209472656</v>
      </c>
      <c r="BC8" s="40">
        <v>11.961952209472656</v>
      </c>
      <c r="BD8" s="40">
        <v>11.961952209472656</v>
      </c>
      <c r="BE8" s="40">
        <v>4.643462181091309</v>
      </c>
      <c r="BF8" s="40">
        <v>4.643462181091309</v>
      </c>
      <c r="BG8" s="40">
        <v>4.643462181091309</v>
      </c>
      <c r="BH8" s="40">
        <v>1.7196770906448364</v>
      </c>
      <c r="BI8" s="40">
        <v>1.7196770906448364</v>
      </c>
      <c r="BJ8" s="40">
        <v>1.7196770906448364</v>
      </c>
      <c r="BK8" s="40">
        <v>5.761136531829834</v>
      </c>
      <c r="BL8" s="40">
        <v>5.761136531829834</v>
      </c>
      <c r="BM8" s="40">
        <v>5.761136531829834</v>
      </c>
      <c r="BN8" s="40">
        <v>0.707887589931488</v>
      </c>
      <c r="BO8" s="40">
        <v>0.707887589931488</v>
      </c>
      <c r="BP8" s="40">
        <v>0.707887589931488</v>
      </c>
      <c r="BQ8" s="31"/>
    </row>
    <row r="9" spans="2:69" ht="12.75">
      <c r="B9" s="51" t="s">
        <v>56</v>
      </c>
      <c r="C9" s="40">
        <v>0.800000011920929</v>
      </c>
      <c r="D9" s="40">
        <v>1</v>
      </c>
      <c r="E9" s="40">
        <v>1.2000000476837158</v>
      </c>
      <c r="F9" s="40">
        <v>1.0968101024627686</v>
      </c>
      <c r="G9" s="40">
        <v>1.0968101024627686</v>
      </c>
      <c r="H9" s="40">
        <v>1.0968101024627686</v>
      </c>
      <c r="I9" s="40">
        <v>1.096773624420166</v>
      </c>
      <c r="J9" s="40">
        <v>1.096773624420166</v>
      </c>
      <c r="K9" s="40">
        <v>1.096773624420166</v>
      </c>
      <c r="L9" s="40">
        <v>1.1020469665527344</v>
      </c>
      <c r="M9" s="40">
        <v>1.1020469665527344</v>
      </c>
      <c r="N9" s="40">
        <v>1.1020469665527344</v>
      </c>
      <c r="O9" s="40">
        <v>1.1110140085220337</v>
      </c>
      <c r="P9" s="40">
        <v>1.1110140085220337</v>
      </c>
      <c r="Q9" s="40">
        <v>1.1110140085220337</v>
      </c>
      <c r="R9" s="40">
        <v>1.0993915796279907</v>
      </c>
      <c r="S9" s="40">
        <v>1.0993915796279907</v>
      </c>
      <c r="T9" s="40">
        <v>1.0993915796279907</v>
      </c>
      <c r="U9" s="40">
        <v>1.1002634763717651</v>
      </c>
      <c r="V9" s="40">
        <v>1.1002634763717651</v>
      </c>
      <c r="W9" s="40">
        <v>1.1002634763717651</v>
      </c>
      <c r="X9" s="40">
        <v>1.0980522632598877</v>
      </c>
      <c r="Y9" s="40">
        <v>1.0980522632598877</v>
      </c>
      <c r="Z9" s="40">
        <v>1.0980522632598877</v>
      </c>
      <c r="AA9" s="40">
        <v>1.1031107902526855</v>
      </c>
      <c r="AB9" s="40">
        <v>1.1031107902526855</v>
      </c>
      <c r="AC9" s="40">
        <v>1.1031107902526855</v>
      </c>
      <c r="AD9" s="40">
        <v>1.0984255075454712</v>
      </c>
      <c r="AE9" s="40">
        <v>1.0984255075454712</v>
      </c>
      <c r="AF9" s="40">
        <v>1.0984255075454712</v>
      </c>
      <c r="AG9" s="40">
        <v>131.5454559326172</v>
      </c>
      <c r="AH9" s="40">
        <v>131.5454559326172</v>
      </c>
      <c r="AI9" s="40">
        <v>131.5454559326172</v>
      </c>
      <c r="AJ9" s="40">
        <v>148.4499969482422</v>
      </c>
      <c r="AK9" s="40">
        <v>148.4499969482422</v>
      </c>
      <c r="AL9" s="40">
        <v>148.4499969482422</v>
      </c>
      <c r="AM9" s="40">
        <v>153.67608642578125</v>
      </c>
      <c r="AN9" s="40">
        <v>153.67608642578125</v>
      </c>
      <c r="AO9" s="40">
        <v>153.67608642578125</v>
      </c>
      <c r="AP9" s="40">
        <v>163.80459594726562</v>
      </c>
      <c r="AQ9" s="40">
        <v>163.80459594726562</v>
      </c>
      <c r="AR9" s="40">
        <v>163.80459594726562</v>
      </c>
      <c r="AS9" s="40">
        <v>179.4078826904297</v>
      </c>
      <c r="AT9" s="40">
        <v>179.4078826904297</v>
      </c>
      <c r="AU9" s="40">
        <v>179.4078826904297</v>
      </c>
      <c r="AV9" s="40">
        <v>172.33604431152344</v>
      </c>
      <c r="AW9" s="40">
        <v>172.33604431152344</v>
      </c>
      <c r="AX9" s="40">
        <v>172.33604431152344</v>
      </c>
      <c r="AY9" s="40">
        <v>184.19223022460938</v>
      </c>
      <c r="AZ9" s="40">
        <v>184.19223022460938</v>
      </c>
      <c r="BA9" s="40">
        <v>184.19223022460938</v>
      </c>
      <c r="BB9" s="40">
        <v>190.8526611328125</v>
      </c>
      <c r="BC9" s="40">
        <v>190.8526611328125</v>
      </c>
      <c r="BD9" s="40">
        <v>190.8526611328125</v>
      </c>
      <c r="BE9" s="40">
        <v>195.6057586669922</v>
      </c>
      <c r="BF9" s="40">
        <v>195.6057586669922</v>
      </c>
      <c r="BG9" s="40">
        <v>195.6057586669922</v>
      </c>
      <c r="BH9" s="40">
        <v>204.22459411621094</v>
      </c>
      <c r="BI9" s="40">
        <v>204.22459411621094</v>
      </c>
      <c r="BJ9" s="40">
        <v>204.22459411621094</v>
      </c>
      <c r="BK9" s="40">
        <v>9.663259506225586</v>
      </c>
      <c r="BL9" s="40">
        <v>9.663259506225586</v>
      </c>
      <c r="BM9" s="40">
        <v>9.663259506225586</v>
      </c>
      <c r="BN9" s="40">
        <v>3.8787529468536377</v>
      </c>
      <c r="BO9" s="40">
        <v>3.8787529468536377</v>
      </c>
      <c r="BP9" s="40">
        <v>3.8787529468536377</v>
      </c>
      <c r="BQ9" s="31"/>
    </row>
    <row r="10" spans="2:69" ht="12.75">
      <c r="B10" s="51" t="s">
        <v>4</v>
      </c>
      <c r="C10" s="40">
        <v>0.800000011920929</v>
      </c>
      <c r="D10" s="40">
        <v>1</v>
      </c>
      <c r="E10" s="40">
        <v>1.2000000476837158</v>
      </c>
      <c r="F10" s="40">
        <v>1.049992306113243</v>
      </c>
      <c r="G10" s="40">
        <v>1.049992306113243</v>
      </c>
      <c r="H10" s="40">
        <v>1.049992306113243</v>
      </c>
      <c r="I10" s="40">
        <v>1.049999205470085</v>
      </c>
      <c r="J10" s="40">
        <v>1.049999205470085</v>
      </c>
      <c r="K10" s="40">
        <v>1.049999205470085</v>
      </c>
      <c r="L10" s="40">
        <v>1.0500022166371346</v>
      </c>
      <c r="M10" s="40">
        <v>1.0500022166371346</v>
      </c>
      <c r="N10" s="40">
        <v>1.0500022166371346</v>
      </c>
      <c r="O10" s="40">
        <v>1.0500060638189317</v>
      </c>
      <c r="P10" s="40">
        <v>1.0500060638189317</v>
      </c>
      <c r="Q10" s="40">
        <v>1.0500060638189317</v>
      </c>
      <c r="R10" s="40">
        <v>1.0500007895231247</v>
      </c>
      <c r="S10" s="40">
        <v>1.0500007895231247</v>
      </c>
      <c r="T10" s="40">
        <v>1.0500007895231247</v>
      </c>
      <c r="U10" s="40">
        <v>1.050006875038147</v>
      </c>
      <c r="V10" s="40">
        <v>1.050006875038147</v>
      </c>
      <c r="W10" s="40">
        <v>1.050006875038147</v>
      </c>
      <c r="X10" s="40">
        <v>1.049996559202671</v>
      </c>
      <c r="Y10" s="40">
        <v>1.049996559202671</v>
      </c>
      <c r="Z10" s="40">
        <v>1.049996559202671</v>
      </c>
      <c r="AA10" s="40">
        <v>1.0500010136365892</v>
      </c>
      <c r="AB10" s="40">
        <v>1.0500010136365892</v>
      </c>
      <c r="AC10" s="40">
        <v>1.0500010136365892</v>
      </c>
      <c r="AD10" s="40">
        <v>1.0499921027421952</v>
      </c>
      <c r="AE10" s="40">
        <v>1.0499921027421952</v>
      </c>
      <c r="AF10" s="40">
        <v>1.0499921027421952</v>
      </c>
      <c r="AG10" s="40">
        <v>99.99825199127197</v>
      </c>
      <c r="AH10" s="40">
        <v>99.99825199127197</v>
      </c>
      <c r="AI10" s="40">
        <v>99.99825199127197</v>
      </c>
      <c r="AJ10" s="40">
        <v>100.00388808059692</v>
      </c>
      <c r="AK10" s="40">
        <v>100.00388808059692</v>
      </c>
      <c r="AL10" s="40">
        <v>100.00388808059692</v>
      </c>
      <c r="AM10" s="40">
        <v>99.9978232460022</v>
      </c>
      <c r="AN10" s="40">
        <v>99.9978232460022</v>
      </c>
      <c r="AO10" s="40">
        <v>99.9978232460022</v>
      </c>
      <c r="AP10" s="40">
        <v>100.00646341705323</v>
      </c>
      <c r="AQ10" s="40">
        <v>100.00646341705323</v>
      </c>
      <c r="AR10" s="40">
        <v>100.00646341705323</v>
      </c>
      <c r="AS10" s="40">
        <v>100.01400968551636</v>
      </c>
      <c r="AT10" s="40">
        <v>100.01400968551636</v>
      </c>
      <c r="AU10" s="40">
        <v>100.01400968551636</v>
      </c>
      <c r="AV10" s="40">
        <v>100.00934992980957</v>
      </c>
      <c r="AW10" s="40">
        <v>100.00934992980957</v>
      </c>
      <c r="AX10" s="40">
        <v>100.00934992980957</v>
      </c>
      <c r="AY10" s="40">
        <v>100.00913011550904</v>
      </c>
      <c r="AZ10" s="40">
        <v>100.00913011550904</v>
      </c>
      <c r="BA10" s="40">
        <v>100.00913011550904</v>
      </c>
      <c r="BB10" s="40">
        <v>100.01136661720275</v>
      </c>
      <c r="BC10" s="40">
        <v>100.01136661720275</v>
      </c>
      <c r="BD10" s="40">
        <v>100.01136661720275</v>
      </c>
      <c r="BE10" s="40">
        <v>100.01295957565307</v>
      </c>
      <c r="BF10" s="40">
        <v>100.01295957565307</v>
      </c>
      <c r="BG10" s="40">
        <v>100.01295957565307</v>
      </c>
      <c r="BH10" s="40">
        <v>100.00924682533741</v>
      </c>
      <c r="BI10" s="40">
        <v>100.00924682533741</v>
      </c>
      <c r="BJ10" s="40">
        <v>100.00924682533741</v>
      </c>
      <c r="BK10" s="40">
        <v>7.79997693157196</v>
      </c>
      <c r="BL10" s="40">
        <v>7.79997693157196</v>
      </c>
      <c r="BM10" s="40">
        <v>7.79997693157196</v>
      </c>
      <c r="BN10" s="40">
        <v>2.2999077441096305</v>
      </c>
      <c r="BO10" s="40">
        <v>2.2999077441096305</v>
      </c>
      <c r="BP10" s="40">
        <v>2.2999077441096305</v>
      </c>
      <c r="BQ10" s="31"/>
    </row>
    <row r="11" spans="2:69" ht="12.75">
      <c r="B11" s="51" t="s">
        <v>149</v>
      </c>
      <c r="C11" s="40">
        <v>0</v>
      </c>
      <c r="D11" s="40">
        <v>0</v>
      </c>
      <c r="E11" s="40">
        <v>0</v>
      </c>
      <c r="F11" s="40">
        <v>0.015016333102066248</v>
      </c>
      <c r="G11" s="40">
        <v>0.015016333102066248</v>
      </c>
      <c r="H11" s="40">
        <v>0.015016333102066248</v>
      </c>
      <c r="I11" s="40">
        <v>0.014987740090993823</v>
      </c>
      <c r="J11" s="40">
        <v>0.014987740090993823</v>
      </c>
      <c r="K11" s="40">
        <v>0.014987740090993823</v>
      </c>
      <c r="L11" s="40">
        <v>0.01500698330722469</v>
      </c>
      <c r="M11" s="40">
        <v>0.01500698330722469</v>
      </c>
      <c r="N11" s="40">
        <v>0.01500698330722469</v>
      </c>
      <c r="O11" s="40">
        <v>0.015042853013075588</v>
      </c>
      <c r="P11" s="40">
        <v>0.015042853013075588</v>
      </c>
      <c r="Q11" s="40">
        <v>0.015042853013075588</v>
      </c>
      <c r="R11" s="40">
        <v>0.014994743363090738</v>
      </c>
      <c r="S11" s="40">
        <v>0.014994743363090738</v>
      </c>
      <c r="T11" s="40">
        <v>0.014994743363090738</v>
      </c>
      <c r="U11" s="40">
        <v>0.014986887237903583</v>
      </c>
      <c r="V11" s="40">
        <v>0.014986887237903583</v>
      </c>
      <c r="W11" s="40">
        <v>0.014986887237903583</v>
      </c>
      <c r="X11" s="40">
        <v>0.014995211609855987</v>
      </c>
      <c r="Y11" s="40">
        <v>0.014995211609855987</v>
      </c>
      <c r="Z11" s="40">
        <v>0.014995211609855987</v>
      </c>
      <c r="AA11" s="40">
        <v>0.015020581077689825</v>
      </c>
      <c r="AB11" s="40">
        <v>0.015020581077689825</v>
      </c>
      <c r="AC11" s="40">
        <v>0.015020581077689825</v>
      </c>
      <c r="AD11" s="40">
        <v>0.01502874364038625</v>
      </c>
      <c r="AE11" s="40">
        <v>0.01502874364038625</v>
      </c>
      <c r="AF11" s="40">
        <v>0.01502874364038625</v>
      </c>
      <c r="AG11" s="40">
        <v>9.99366855884541</v>
      </c>
      <c r="AH11" s="40">
        <v>9.99366855884541</v>
      </c>
      <c r="AI11" s="40">
        <v>9.99366855884541</v>
      </c>
      <c r="AJ11" s="40">
        <v>13.971798826587417</v>
      </c>
      <c r="AK11" s="40">
        <v>13.971798826587417</v>
      </c>
      <c r="AL11" s="40">
        <v>13.971798826587417</v>
      </c>
      <c r="AM11" s="40">
        <v>17.208993290758688</v>
      </c>
      <c r="AN11" s="40">
        <v>17.208993290758688</v>
      </c>
      <c r="AO11" s="40">
        <v>17.208993290758688</v>
      </c>
      <c r="AP11" s="40">
        <v>19.953237910403686</v>
      </c>
      <c r="AQ11" s="40">
        <v>19.953237910403686</v>
      </c>
      <c r="AR11" s="40">
        <v>19.953237910403686</v>
      </c>
      <c r="AS11" s="40">
        <v>22.456599118153044</v>
      </c>
      <c r="AT11" s="40">
        <v>22.456599118153044</v>
      </c>
      <c r="AU11" s="40">
        <v>22.456599118153044</v>
      </c>
      <c r="AV11" s="40">
        <v>24.654520029720082</v>
      </c>
      <c r="AW11" s="40">
        <v>24.654520029720082</v>
      </c>
      <c r="AX11" s="40">
        <v>24.654520029720082</v>
      </c>
      <c r="AY11" s="40">
        <v>26.787337527635458</v>
      </c>
      <c r="AZ11" s="40">
        <v>26.787337527635458</v>
      </c>
      <c r="BA11" s="40">
        <v>26.787337527635458</v>
      </c>
      <c r="BB11" s="40">
        <v>28.694165666827452</v>
      </c>
      <c r="BC11" s="40">
        <v>28.694165666827452</v>
      </c>
      <c r="BD11" s="40">
        <v>28.694165666827452</v>
      </c>
      <c r="BE11" s="40">
        <v>30.341963557221803</v>
      </c>
      <c r="BF11" s="40">
        <v>30.341963557221803</v>
      </c>
      <c r="BG11" s="40">
        <v>30.341963557221803</v>
      </c>
      <c r="BH11" s="40">
        <v>31.461817158089637</v>
      </c>
      <c r="BI11" s="40">
        <v>31.461817158089637</v>
      </c>
      <c r="BJ11" s="40">
        <v>31.461817158089637</v>
      </c>
      <c r="BK11" s="40">
        <v>0.5997616423934594</v>
      </c>
      <c r="BL11" s="40">
        <v>0.5997616423934594</v>
      </c>
      <c r="BM11" s="40">
        <v>0.5997616423934594</v>
      </c>
      <c r="BN11" s="40">
        <v>0.4996099047165456</v>
      </c>
      <c r="BO11" s="40">
        <v>0.4996099047165456</v>
      </c>
      <c r="BP11" s="40">
        <v>0.4996099047165456</v>
      </c>
      <c r="BQ11" s="31"/>
    </row>
    <row r="12" spans="2:69" ht="12.75">
      <c r="B12" s="51" t="s">
        <v>58</v>
      </c>
      <c r="C12" s="40">
        <v>0</v>
      </c>
      <c r="D12" s="40">
        <v>0</v>
      </c>
      <c r="E12" s="40">
        <v>0</v>
      </c>
      <c r="F12" s="40">
        <v>0.00022549025983221053</v>
      </c>
      <c r="G12" s="40">
        <v>0.00022549025983221053</v>
      </c>
      <c r="H12" s="40">
        <v>0.00022549025983221053</v>
      </c>
      <c r="I12" s="40">
        <v>0.00022463235303518353</v>
      </c>
      <c r="J12" s="40">
        <v>0.00022463235303518353</v>
      </c>
      <c r="K12" s="40">
        <v>0.00022463235303518353</v>
      </c>
      <c r="L12" s="40">
        <v>0.0002252095479833205</v>
      </c>
      <c r="M12" s="40">
        <v>0.0002252095479833205</v>
      </c>
      <c r="N12" s="40">
        <v>0.0002252095479833205</v>
      </c>
      <c r="O12" s="40">
        <v>0.0002262874267729973</v>
      </c>
      <c r="P12" s="40">
        <v>0.0002262874267729973</v>
      </c>
      <c r="Q12" s="40">
        <v>0.0002262874267729973</v>
      </c>
      <c r="R12" s="40">
        <v>0.00022484232852495371</v>
      </c>
      <c r="S12" s="40">
        <v>0.00022484232852495371</v>
      </c>
      <c r="T12" s="40">
        <v>0.00022484232852495371</v>
      </c>
      <c r="U12" s="40">
        <v>0.00022460678908163727</v>
      </c>
      <c r="V12" s="40">
        <v>0.00022460678908163727</v>
      </c>
      <c r="W12" s="40">
        <v>0.00022460678908163727</v>
      </c>
      <c r="X12" s="40">
        <v>0.0002248563712243598</v>
      </c>
      <c r="Y12" s="40">
        <v>0.0002248563712243598</v>
      </c>
      <c r="Z12" s="40">
        <v>0.0002248563712243598</v>
      </c>
      <c r="AA12" s="40">
        <v>0.00022561785591145362</v>
      </c>
      <c r="AB12" s="40">
        <v>0.00022561785591145362</v>
      </c>
      <c r="AC12" s="40">
        <v>0.00022561785591145362</v>
      </c>
      <c r="AD12" s="40">
        <v>0.00022586313540845016</v>
      </c>
      <c r="AE12" s="40">
        <v>0.00022586313540845016</v>
      </c>
      <c r="AF12" s="40">
        <v>0.00022586313540845016</v>
      </c>
      <c r="AG12" s="40">
        <v>99.87341126405529</v>
      </c>
      <c r="AH12" s="40">
        <v>99.87341126405529</v>
      </c>
      <c r="AI12" s="40">
        <v>99.87341126405529</v>
      </c>
      <c r="AJ12" s="40">
        <v>195.21116245062953</v>
      </c>
      <c r="AK12" s="40">
        <v>195.21116245062953</v>
      </c>
      <c r="AL12" s="40">
        <v>195.21116245062953</v>
      </c>
      <c r="AM12" s="40">
        <v>296.14945008137755</v>
      </c>
      <c r="AN12" s="40">
        <v>296.14945008137755</v>
      </c>
      <c r="AO12" s="40">
        <v>296.14945008137755</v>
      </c>
      <c r="AP12" s="40">
        <v>398.1317031091708</v>
      </c>
      <c r="AQ12" s="40">
        <v>398.1317031091708</v>
      </c>
      <c r="AR12" s="40">
        <v>398.1317031091708</v>
      </c>
      <c r="AS12" s="40">
        <v>504.298843953432</v>
      </c>
      <c r="AT12" s="40">
        <v>504.298843953432</v>
      </c>
      <c r="AU12" s="40">
        <v>504.298843953432</v>
      </c>
      <c r="AV12" s="40">
        <v>607.8453578958687</v>
      </c>
      <c r="AW12" s="40">
        <v>607.8453578958687</v>
      </c>
      <c r="AX12" s="40">
        <v>607.8453578958687</v>
      </c>
      <c r="AY12" s="40">
        <v>717.5614518194668</v>
      </c>
      <c r="AZ12" s="40">
        <v>717.5614518194668</v>
      </c>
      <c r="BA12" s="40">
        <v>717.5614518194668</v>
      </c>
      <c r="BB12" s="40">
        <v>823.3551433153392</v>
      </c>
      <c r="BC12" s="40">
        <v>823.3551433153392</v>
      </c>
      <c r="BD12" s="40">
        <v>823.3551433153392</v>
      </c>
      <c r="BE12" s="40">
        <v>920.6347525077759</v>
      </c>
      <c r="BF12" s="40">
        <v>920.6347525077759</v>
      </c>
      <c r="BG12" s="40">
        <v>920.6347525077759</v>
      </c>
      <c r="BH12" s="40">
        <v>989.8459388890635</v>
      </c>
      <c r="BI12" s="40">
        <v>989.8459388890635</v>
      </c>
      <c r="BJ12" s="40">
        <v>989.8459388890635</v>
      </c>
      <c r="BK12" s="40">
        <v>0.3597140276864999</v>
      </c>
      <c r="BL12" s="40">
        <v>0.3597140276864999</v>
      </c>
      <c r="BM12" s="40">
        <v>0.3597140276864999</v>
      </c>
      <c r="BN12" s="40">
        <v>0.2496100568908758</v>
      </c>
      <c r="BO12" s="40">
        <v>0.2496100568908758</v>
      </c>
      <c r="BP12" s="40">
        <v>0.2496100568908758</v>
      </c>
      <c r="BQ12" s="31"/>
    </row>
    <row r="13" spans="2:69" ht="12.75">
      <c r="B13" s="51" t="s">
        <v>150</v>
      </c>
      <c r="C13" s="40" t="s">
        <v>181</v>
      </c>
      <c r="D13" s="40" t="s">
        <v>181</v>
      </c>
      <c r="E13" s="40" t="s">
        <v>181</v>
      </c>
      <c r="F13" s="40">
        <v>-0.018026757081118665</v>
      </c>
      <c r="G13" s="40">
        <v>-0.018026757081118665</v>
      </c>
      <c r="H13" s="40">
        <v>-0.018026757081118665</v>
      </c>
      <c r="I13" s="40">
        <v>-0.0013933757771253344</v>
      </c>
      <c r="J13" s="40">
        <v>-0.0013933757771253344</v>
      </c>
      <c r="K13" s="40">
        <v>-0.0013933757771253344</v>
      </c>
      <c r="L13" s="40">
        <v>0.003586263851892515</v>
      </c>
      <c r="M13" s="40">
        <v>0.003586263851892515</v>
      </c>
      <c r="N13" s="40">
        <v>0.003586263851892515</v>
      </c>
      <c r="O13" s="40">
        <v>0.022577022465068684</v>
      </c>
      <c r="P13" s="40">
        <v>0.022577022465068684</v>
      </c>
      <c r="Q13" s="40">
        <v>0.022577022465068684</v>
      </c>
      <c r="R13" s="40">
        <v>0.0012245614749094827</v>
      </c>
      <c r="S13" s="40">
        <v>0.0012245614749094827</v>
      </c>
      <c r="T13" s="40">
        <v>0.0012245614749094827</v>
      </c>
      <c r="U13" s="40">
        <v>0.009637776834010818</v>
      </c>
      <c r="V13" s="40">
        <v>0.009637776834010818</v>
      </c>
      <c r="W13" s="40">
        <v>0.009637776834010818</v>
      </c>
      <c r="X13" s="40">
        <v>-0.00601628132351766</v>
      </c>
      <c r="Y13" s="40">
        <v>-0.00601628132351766</v>
      </c>
      <c r="Z13" s="40">
        <v>-0.00601628132351766</v>
      </c>
      <c r="AA13" s="40">
        <v>0.003816368367243457</v>
      </c>
      <c r="AB13" s="40">
        <v>0.003816368367243457</v>
      </c>
      <c r="AC13" s="40">
        <v>0.003816368367243457</v>
      </c>
      <c r="AD13" s="40">
        <v>-0.01754972743918662</v>
      </c>
      <c r="AE13" s="40">
        <v>-0.01754972743918662</v>
      </c>
      <c r="AF13" s="40">
        <v>-0.01754972743918662</v>
      </c>
      <c r="AG13" s="40">
        <v>-0.0050781611823584065</v>
      </c>
      <c r="AH13" s="40">
        <v>-0.0050781611823584065</v>
      </c>
      <c r="AI13" s="40">
        <v>-0.0050781611823584065</v>
      </c>
      <c r="AJ13" s="40">
        <v>0.13243314481424293</v>
      </c>
      <c r="AK13" s="40">
        <v>0.13243314481424293</v>
      </c>
      <c r="AL13" s="40">
        <v>0.13243314481424293</v>
      </c>
      <c r="AM13" s="40">
        <v>0.0465958243648274</v>
      </c>
      <c r="AN13" s="40">
        <v>0.0465958243648274</v>
      </c>
      <c r="AO13" s="40">
        <v>0.0465958243648274</v>
      </c>
      <c r="AP13" s="40">
        <v>0.036961346845430315</v>
      </c>
      <c r="AQ13" s="40">
        <v>0.036961346845430315</v>
      </c>
      <c r="AR13" s="40">
        <v>0.036961346845430315</v>
      </c>
      <c r="AS13" s="40">
        <v>0.027357014063368698</v>
      </c>
      <c r="AT13" s="40">
        <v>0.027357014063368698</v>
      </c>
      <c r="AU13" s="40">
        <v>0.027357014063368698</v>
      </c>
      <c r="AV13" s="40">
        <v>0.096987005357446</v>
      </c>
      <c r="AW13" s="40">
        <v>0.096987005357446</v>
      </c>
      <c r="AX13" s="40">
        <v>0.096987005357446</v>
      </c>
      <c r="AY13" s="40">
        <v>0.09219888341845739</v>
      </c>
      <c r="AZ13" s="40">
        <v>0.09219888341845739</v>
      </c>
      <c r="BA13" s="40">
        <v>0.09219888341845739</v>
      </c>
      <c r="BB13" s="40">
        <v>0.03554282003641257</v>
      </c>
      <c r="BC13" s="40">
        <v>0.03554282003641257</v>
      </c>
      <c r="BD13" s="40">
        <v>0.03554282003641257</v>
      </c>
      <c r="BE13" s="40">
        <v>0.04220882294950499</v>
      </c>
      <c r="BF13" s="40">
        <v>0.04220882294950499</v>
      </c>
      <c r="BG13" s="40">
        <v>0.04220882294950499</v>
      </c>
      <c r="BH13" s="40">
        <v>0.032596940292442526</v>
      </c>
      <c r="BI13" s="40">
        <v>0.032596940292442526</v>
      </c>
      <c r="BJ13" s="40">
        <v>0.032596940292442526</v>
      </c>
      <c r="BK13" s="40">
        <v>-0.003055384380395282</v>
      </c>
      <c r="BL13" s="40">
        <v>-0.003055384380395282</v>
      </c>
      <c r="BM13" s="40">
        <v>-0.003055384380395282</v>
      </c>
      <c r="BN13" s="40">
        <v>-0.0036850808692558486</v>
      </c>
      <c r="BO13" s="40">
        <v>-0.0036850808692558486</v>
      </c>
      <c r="BP13" s="40">
        <v>-0.0036850808692558486</v>
      </c>
      <c r="BQ13" s="31"/>
    </row>
    <row r="14" spans="2:69" ht="12.75">
      <c r="B14" s="51" t="s">
        <v>151</v>
      </c>
      <c r="C14" s="40" t="s">
        <v>181</v>
      </c>
      <c r="D14" s="40" t="s">
        <v>181</v>
      </c>
      <c r="E14" s="40" t="s">
        <v>181</v>
      </c>
      <c r="F14" s="40">
        <v>3.0141544344279105</v>
      </c>
      <c r="G14" s="40">
        <v>3.0141544344279105</v>
      </c>
      <c r="H14" s="40">
        <v>3.0141544344279105</v>
      </c>
      <c r="I14" s="40">
        <v>2.9516778653263387</v>
      </c>
      <c r="J14" s="40">
        <v>2.9516778653263387</v>
      </c>
      <c r="K14" s="40">
        <v>2.9516778653263387</v>
      </c>
      <c r="L14" s="40">
        <v>2.997782508797588</v>
      </c>
      <c r="M14" s="40">
        <v>2.997782508797588</v>
      </c>
      <c r="N14" s="40">
        <v>2.997782508797588</v>
      </c>
      <c r="O14" s="40">
        <v>3.089896546948213</v>
      </c>
      <c r="P14" s="40">
        <v>3.089896546948213</v>
      </c>
      <c r="Q14" s="40">
        <v>3.089896546948213</v>
      </c>
      <c r="R14" s="40">
        <v>2.960511913197539</v>
      </c>
      <c r="S14" s="40">
        <v>2.960511913197539</v>
      </c>
      <c r="T14" s="40">
        <v>2.960511913197539</v>
      </c>
      <c r="U14" s="40">
        <v>2.9476829100436817</v>
      </c>
      <c r="V14" s="40">
        <v>2.9476829100436817</v>
      </c>
      <c r="W14" s="40">
        <v>2.9476829100436817</v>
      </c>
      <c r="X14" s="40">
        <v>2.969414324083176</v>
      </c>
      <c r="Y14" s="40">
        <v>2.969414324083176</v>
      </c>
      <c r="Z14" s="40">
        <v>2.969414324083176</v>
      </c>
      <c r="AA14" s="40">
        <v>3.0138306019618133</v>
      </c>
      <c r="AB14" s="40">
        <v>3.0138306019618133</v>
      </c>
      <c r="AC14" s="40">
        <v>3.0138306019618133</v>
      </c>
      <c r="AD14" s="40">
        <v>3.0426663962210965</v>
      </c>
      <c r="AE14" s="40">
        <v>3.0426663962210965</v>
      </c>
      <c r="AF14" s="40">
        <v>3.0426663962210965</v>
      </c>
      <c r="AG14" s="40">
        <v>2.9556947075281257</v>
      </c>
      <c r="AH14" s="40">
        <v>2.9556947075281257</v>
      </c>
      <c r="AI14" s="40">
        <v>2.9556947075281257</v>
      </c>
      <c r="AJ14" s="40">
        <v>3.094551715524968</v>
      </c>
      <c r="AK14" s="40">
        <v>3.094551715524968</v>
      </c>
      <c r="AL14" s="40">
        <v>3.094551715524968</v>
      </c>
      <c r="AM14" s="40">
        <v>2.9092613435756083</v>
      </c>
      <c r="AN14" s="40">
        <v>2.9092613435756083</v>
      </c>
      <c r="AO14" s="40">
        <v>2.9092613435756083</v>
      </c>
      <c r="AP14" s="40">
        <v>2.9692297431271153</v>
      </c>
      <c r="AQ14" s="40">
        <v>2.9692297431271153</v>
      </c>
      <c r="AR14" s="40">
        <v>2.9692297431271153</v>
      </c>
      <c r="AS14" s="40">
        <v>3.009873279013111</v>
      </c>
      <c r="AT14" s="40">
        <v>3.009873279013111</v>
      </c>
      <c r="AU14" s="40">
        <v>3.009873279013111</v>
      </c>
      <c r="AV14" s="40">
        <v>2.9562389387898893</v>
      </c>
      <c r="AW14" s="40">
        <v>2.9562389387898893</v>
      </c>
      <c r="AX14" s="40">
        <v>2.9562389387898893</v>
      </c>
      <c r="AY14" s="40">
        <v>3.072097868401037</v>
      </c>
      <c r="AZ14" s="40">
        <v>3.072097868401037</v>
      </c>
      <c r="BA14" s="40">
        <v>3.072097868401037</v>
      </c>
      <c r="BB14" s="40">
        <v>2.9683850139416785</v>
      </c>
      <c r="BC14" s="40">
        <v>2.9683850139416785</v>
      </c>
      <c r="BD14" s="40">
        <v>2.9683850139416785</v>
      </c>
      <c r="BE14" s="40">
        <v>2.877652225724178</v>
      </c>
      <c r="BF14" s="40">
        <v>2.877652225724178</v>
      </c>
      <c r="BG14" s="40">
        <v>2.877652225724178</v>
      </c>
      <c r="BH14" s="40">
        <v>2.9382656566369416</v>
      </c>
      <c r="BI14" s="40">
        <v>2.9382656566369416</v>
      </c>
      <c r="BJ14" s="40">
        <v>2.9382656566369416</v>
      </c>
      <c r="BK14" s="40">
        <v>2.962335794350231</v>
      </c>
      <c r="BL14" s="40">
        <v>2.962335794350231</v>
      </c>
      <c r="BM14" s="40">
        <v>2.962335794350231</v>
      </c>
      <c r="BN14" s="40">
        <v>2.9453835091821308</v>
      </c>
      <c r="BO14" s="40">
        <v>2.9453835091821308</v>
      </c>
      <c r="BP14" s="40">
        <v>2.9453835091821308</v>
      </c>
      <c r="BQ14" s="31"/>
    </row>
    <row r="15" spans="2:69" ht="12.75">
      <c r="B15" s="51" t="s">
        <v>152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31"/>
    </row>
    <row r="16" spans="2:69" ht="12.75">
      <c r="B16" s="51" t="s">
        <v>153</v>
      </c>
      <c r="C16" s="40">
        <v>0.800000011920929</v>
      </c>
      <c r="D16" s="40">
        <v>1</v>
      </c>
      <c r="E16" s="40">
        <v>1.2000000476837158</v>
      </c>
      <c r="F16" s="40">
        <v>1.052834939956665</v>
      </c>
      <c r="G16" s="40">
        <v>1.052834939956665</v>
      </c>
      <c r="H16" s="40">
        <v>1.052834939956665</v>
      </c>
      <c r="I16" s="40">
        <v>1.0498085260391234</v>
      </c>
      <c r="J16" s="40">
        <v>1.0498085260391234</v>
      </c>
      <c r="K16" s="40">
        <v>1.0498085260391234</v>
      </c>
      <c r="L16" s="40">
        <v>1.0520753741264344</v>
      </c>
      <c r="M16" s="40">
        <v>1.0520753741264344</v>
      </c>
      <c r="N16" s="40">
        <v>1.0520753741264344</v>
      </c>
      <c r="O16" s="40">
        <v>1.0490636110305787</v>
      </c>
      <c r="P16" s="40">
        <v>1.0490636110305787</v>
      </c>
      <c r="Q16" s="40">
        <v>1.0490636110305787</v>
      </c>
      <c r="R16" s="40">
        <v>1.0516950964927674</v>
      </c>
      <c r="S16" s="40">
        <v>1.0516950964927674</v>
      </c>
      <c r="T16" s="40">
        <v>1.0516950964927674</v>
      </c>
      <c r="U16" s="40">
        <v>1.0490594744682311</v>
      </c>
      <c r="V16" s="40">
        <v>1.0490594744682311</v>
      </c>
      <c r="W16" s="40">
        <v>1.0490594744682311</v>
      </c>
      <c r="X16" s="40">
        <v>1.0524576306343079</v>
      </c>
      <c r="Y16" s="40">
        <v>1.0524576306343079</v>
      </c>
      <c r="Z16" s="40">
        <v>1.0524576306343079</v>
      </c>
      <c r="AA16" s="40">
        <v>1.050190281867981</v>
      </c>
      <c r="AB16" s="40">
        <v>1.050190281867981</v>
      </c>
      <c r="AC16" s="40">
        <v>1.050190281867981</v>
      </c>
      <c r="AD16" s="40">
        <v>1.051319944858551</v>
      </c>
      <c r="AE16" s="40">
        <v>1.051319944858551</v>
      </c>
      <c r="AF16" s="40">
        <v>1.051319944858551</v>
      </c>
      <c r="AG16" s="40">
        <v>97.0800163269043</v>
      </c>
      <c r="AH16" s="40">
        <v>97.0800163269043</v>
      </c>
      <c r="AI16" s="40">
        <v>97.0800163269043</v>
      </c>
      <c r="AJ16" s="40">
        <v>92.55885009765625</v>
      </c>
      <c r="AK16" s="40">
        <v>92.55885009765625</v>
      </c>
      <c r="AL16" s="40">
        <v>92.55885009765625</v>
      </c>
      <c r="AM16" s="40">
        <v>101.0834243774414</v>
      </c>
      <c r="AN16" s="40">
        <v>101.0834243774414</v>
      </c>
      <c r="AO16" s="40">
        <v>101.0834243774414</v>
      </c>
      <c r="AP16" s="40">
        <v>98.64579010009766</v>
      </c>
      <c r="AQ16" s="40">
        <v>98.64579010009766</v>
      </c>
      <c r="AR16" s="40">
        <v>98.64579010009766</v>
      </c>
      <c r="AS16" s="40">
        <v>99.07287979125977</v>
      </c>
      <c r="AT16" s="40">
        <v>99.07287979125977</v>
      </c>
      <c r="AU16" s="40">
        <v>99.07287979125977</v>
      </c>
      <c r="AV16" s="40">
        <v>90.92376556396485</v>
      </c>
      <c r="AW16" s="40">
        <v>90.92376556396485</v>
      </c>
      <c r="AX16" s="40">
        <v>90.92376556396485</v>
      </c>
      <c r="AY16" s="40">
        <v>104.41757583618164</v>
      </c>
      <c r="AZ16" s="40">
        <v>104.41757583618164</v>
      </c>
      <c r="BA16" s="40">
        <v>104.41757583618164</v>
      </c>
      <c r="BB16" s="40">
        <v>111.49401397705078</v>
      </c>
      <c r="BC16" s="40">
        <v>111.49401397705078</v>
      </c>
      <c r="BD16" s="40">
        <v>111.49401397705078</v>
      </c>
      <c r="BE16" s="40">
        <v>109.85631103515625</v>
      </c>
      <c r="BF16" s="40">
        <v>109.85631103515625</v>
      </c>
      <c r="BG16" s="40">
        <v>109.85631103515625</v>
      </c>
      <c r="BH16" s="40">
        <v>100.99415664672851</v>
      </c>
      <c r="BI16" s="40">
        <v>100.99415664672851</v>
      </c>
      <c r="BJ16" s="40">
        <v>100.99415664672851</v>
      </c>
      <c r="BK16" s="40">
        <v>7.867994737625122</v>
      </c>
      <c r="BL16" s="40">
        <v>7.867994737625122</v>
      </c>
      <c r="BM16" s="40">
        <v>7.867994737625122</v>
      </c>
      <c r="BN16" s="40">
        <v>2.3188088655471804</v>
      </c>
      <c r="BO16" s="40">
        <v>2.3188088655471804</v>
      </c>
      <c r="BP16" s="40">
        <v>2.3188088655471804</v>
      </c>
      <c r="BQ16" s="31"/>
    </row>
    <row r="17" spans="2:69" ht="12.75">
      <c r="B17" s="52">
        <v>0.05</v>
      </c>
      <c r="C17" s="40">
        <v>0.800000011920929</v>
      </c>
      <c r="D17" s="40">
        <v>1</v>
      </c>
      <c r="E17" s="40">
        <v>1.2000000476837158</v>
      </c>
      <c r="F17" s="40">
        <v>1.0253020524978638</v>
      </c>
      <c r="G17" s="40">
        <v>1.0253020524978638</v>
      </c>
      <c r="H17" s="40">
        <v>1.0253020524978638</v>
      </c>
      <c r="I17" s="40">
        <v>1.025286316871643</v>
      </c>
      <c r="J17" s="40">
        <v>1.025286316871643</v>
      </c>
      <c r="K17" s="40">
        <v>1.025286316871643</v>
      </c>
      <c r="L17" s="40">
        <v>1.025325894355774</v>
      </c>
      <c r="M17" s="40">
        <v>1.025325894355774</v>
      </c>
      <c r="N17" s="40">
        <v>1.025325894355774</v>
      </c>
      <c r="O17" s="40">
        <v>1.0251970291137695</v>
      </c>
      <c r="P17" s="40">
        <v>1.0251970291137695</v>
      </c>
      <c r="Q17" s="40">
        <v>1.0251970291137695</v>
      </c>
      <c r="R17" s="40">
        <v>1.0253053903579712</v>
      </c>
      <c r="S17" s="40">
        <v>1.0253053903579712</v>
      </c>
      <c r="T17" s="40">
        <v>1.0253053903579712</v>
      </c>
      <c r="U17" s="40">
        <v>1.0253087282180786</v>
      </c>
      <c r="V17" s="40">
        <v>1.0253087282180786</v>
      </c>
      <c r="W17" s="40">
        <v>1.0253087282180786</v>
      </c>
      <c r="X17" s="40">
        <v>1.0252183675765991</v>
      </c>
      <c r="Y17" s="40">
        <v>1.0252183675765991</v>
      </c>
      <c r="Z17" s="40">
        <v>1.0252183675765991</v>
      </c>
      <c r="AA17" s="40">
        <v>1.025272011756897</v>
      </c>
      <c r="AB17" s="40">
        <v>1.025272011756897</v>
      </c>
      <c r="AC17" s="40">
        <v>1.025272011756897</v>
      </c>
      <c r="AD17" s="40">
        <v>1.025273084640503</v>
      </c>
      <c r="AE17" s="40">
        <v>1.025273084640503</v>
      </c>
      <c r="AF17" s="40">
        <v>1.025273084640503</v>
      </c>
      <c r="AG17" s="40">
        <v>83.53231048583984</v>
      </c>
      <c r="AH17" s="40">
        <v>83.53231048583984</v>
      </c>
      <c r="AI17" s="40">
        <v>83.53231048583984</v>
      </c>
      <c r="AJ17" s="40">
        <v>78.49527740478516</v>
      </c>
      <c r="AK17" s="40">
        <v>78.49527740478516</v>
      </c>
      <c r="AL17" s="40">
        <v>78.49527740478516</v>
      </c>
      <c r="AM17" s="40">
        <v>73.03556823730469</v>
      </c>
      <c r="AN17" s="40">
        <v>73.03556823730469</v>
      </c>
      <c r="AO17" s="40">
        <v>73.03556823730469</v>
      </c>
      <c r="AP17" s="40">
        <v>67.79283905029297</v>
      </c>
      <c r="AQ17" s="40">
        <v>67.79283905029297</v>
      </c>
      <c r="AR17" s="40">
        <v>67.79283905029297</v>
      </c>
      <c r="AS17" s="40">
        <v>65.20903015136719</v>
      </c>
      <c r="AT17" s="40">
        <v>65.20903015136719</v>
      </c>
      <c r="AU17" s="40">
        <v>65.20903015136719</v>
      </c>
      <c r="AV17" s="40">
        <v>60.593421936035156</v>
      </c>
      <c r="AW17" s="40">
        <v>60.593421936035156</v>
      </c>
      <c r="AX17" s="40">
        <v>60.593421936035156</v>
      </c>
      <c r="AY17" s="40">
        <v>56.05076217651367</v>
      </c>
      <c r="AZ17" s="40">
        <v>56.05076217651367</v>
      </c>
      <c r="BA17" s="40">
        <v>56.05076217651367</v>
      </c>
      <c r="BB17" s="40">
        <v>53.04928207397461</v>
      </c>
      <c r="BC17" s="40">
        <v>53.04928207397461</v>
      </c>
      <c r="BD17" s="40">
        <v>53.04928207397461</v>
      </c>
      <c r="BE17" s="40">
        <v>49.744022369384766</v>
      </c>
      <c r="BF17" s="40">
        <v>49.744022369384766</v>
      </c>
      <c r="BG17" s="40">
        <v>49.744022369384766</v>
      </c>
      <c r="BH17" s="40">
        <v>48.20564270019531</v>
      </c>
      <c r="BI17" s="40">
        <v>48.20564270019531</v>
      </c>
      <c r="BJ17" s="40">
        <v>48.20564270019531</v>
      </c>
      <c r="BK17" s="40">
        <v>6.8125433921813965</v>
      </c>
      <c r="BL17" s="40">
        <v>6.8125433921813965</v>
      </c>
      <c r="BM17" s="40">
        <v>6.8125433921813965</v>
      </c>
      <c r="BN17" s="40">
        <v>1.4753246307373047</v>
      </c>
      <c r="BO17" s="40">
        <v>1.4753246307373047</v>
      </c>
      <c r="BP17" s="40">
        <v>1.4753246307373047</v>
      </c>
      <c r="BQ17" s="31"/>
    </row>
    <row r="18" spans="2:69" ht="12.75">
      <c r="B18" s="52">
        <v>0.1</v>
      </c>
      <c r="C18" s="40">
        <v>0.800000011920929</v>
      </c>
      <c r="D18" s="40">
        <v>1</v>
      </c>
      <c r="E18" s="40">
        <v>1.2000000476837158</v>
      </c>
      <c r="F18" s="40">
        <v>1.0307518243789673</v>
      </c>
      <c r="G18" s="40">
        <v>1.0307518243789673</v>
      </c>
      <c r="H18" s="40">
        <v>1.0307518243789673</v>
      </c>
      <c r="I18" s="40">
        <v>1.0307118892669678</v>
      </c>
      <c r="J18" s="40">
        <v>1.0307118892669678</v>
      </c>
      <c r="K18" s="40">
        <v>1.0307118892669678</v>
      </c>
      <c r="L18" s="40">
        <v>1.0307625532150269</v>
      </c>
      <c r="M18" s="40">
        <v>1.0307625532150269</v>
      </c>
      <c r="N18" s="40">
        <v>1.0307625532150269</v>
      </c>
      <c r="O18" s="40">
        <v>1.0307729244232178</v>
      </c>
      <c r="P18" s="40">
        <v>1.0307729244232178</v>
      </c>
      <c r="Q18" s="40">
        <v>1.0307729244232178</v>
      </c>
      <c r="R18" s="40">
        <v>1.0307059288024902</v>
      </c>
      <c r="S18" s="40">
        <v>1.0307059288024902</v>
      </c>
      <c r="T18" s="40">
        <v>1.0307059288024902</v>
      </c>
      <c r="U18" s="40">
        <v>1.0307437181472778</v>
      </c>
      <c r="V18" s="40">
        <v>1.0307437181472778</v>
      </c>
      <c r="W18" s="40">
        <v>1.0307437181472778</v>
      </c>
      <c r="X18" s="40">
        <v>1.030726432800293</v>
      </c>
      <c r="Y18" s="40">
        <v>1.030726432800293</v>
      </c>
      <c r="Z18" s="40">
        <v>1.030726432800293</v>
      </c>
      <c r="AA18" s="40">
        <v>1.030759572982788</v>
      </c>
      <c r="AB18" s="40">
        <v>1.030759572982788</v>
      </c>
      <c r="AC18" s="40">
        <v>1.030759572982788</v>
      </c>
      <c r="AD18" s="40">
        <v>1.0307613611221313</v>
      </c>
      <c r="AE18" s="40">
        <v>1.0307613611221313</v>
      </c>
      <c r="AF18" s="40">
        <v>1.0307613611221313</v>
      </c>
      <c r="AG18" s="40">
        <v>87.16048431396484</v>
      </c>
      <c r="AH18" s="40">
        <v>87.16048431396484</v>
      </c>
      <c r="AI18" s="40">
        <v>87.16048431396484</v>
      </c>
      <c r="AJ18" s="40">
        <v>83.0068588256836</v>
      </c>
      <c r="AK18" s="40">
        <v>83.0068588256836</v>
      </c>
      <c r="AL18" s="40">
        <v>83.0068588256836</v>
      </c>
      <c r="AM18" s="40">
        <v>78.91950988769531</v>
      </c>
      <c r="AN18" s="40">
        <v>78.91950988769531</v>
      </c>
      <c r="AO18" s="40">
        <v>78.91950988769531</v>
      </c>
      <c r="AP18" s="40">
        <v>75.58995819091797</v>
      </c>
      <c r="AQ18" s="40">
        <v>75.58995819091797</v>
      </c>
      <c r="AR18" s="40">
        <v>75.58995819091797</v>
      </c>
      <c r="AS18" s="40">
        <v>72.44906616210938</v>
      </c>
      <c r="AT18" s="40">
        <v>72.44906616210938</v>
      </c>
      <c r="AU18" s="40">
        <v>72.44906616210938</v>
      </c>
      <c r="AV18" s="40">
        <v>69.52845764160156</v>
      </c>
      <c r="AW18" s="40">
        <v>69.52845764160156</v>
      </c>
      <c r="AX18" s="40">
        <v>69.52845764160156</v>
      </c>
      <c r="AY18" s="40">
        <v>66.33992004394531</v>
      </c>
      <c r="AZ18" s="40">
        <v>66.33992004394531</v>
      </c>
      <c r="BA18" s="40">
        <v>66.33992004394531</v>
      </c>
      <c r="BB18" s="40">
        <v>62.360687255859375</v>
      </c>
      <c r="BC18" s="40">
        <v>62.360687255859375</v>
      </c>
      <c r="BD18" s="40">
        <v>62.360687255859375</v>
      </c>
      <c r="BE18" s="40">
        <v>61.340938568115234</v>
      </c>
      <c r="BF18" s="40">
        <v>61.340938568115234</v>
      </c>
      <c r="BG18" s="40">
        <v>61.340938568115234</v>
      </c>
      <c r="BH18" s="40">
        <v>59.90525436401367</v>
      </c>
      <c r="BI18" s="40">
        <v>59.90525436401367</v>
      </c>
      <c r="BJ18" s="40">
        <v>59.90525436401367</v>
      </c>
      <c r="BK18" s="40">
        <v>7.027688980102539</v>
      </c>
      <c r="BL18" s="40">
        <v>7.027688980102539</v>
      </c>
      <c r="BM18" s="40">
        <v>7.027688980102539</v>
      </c>
      <c r="BN18" s="40">
        <v>1.65776789188385</v>
      </c>
      <c r="BO18" s="40">
        <v>1.65776789188385</v>
      </c>
      <c r="BP18" s="40">
        <v>1.65776789188385</v>
      </c>
      <c r="BQ18" s="31"/>
    </row>
    <row r="19" spans="2:69" ht="12.75">
      <c r="B19" s="52">
        <v>0.15</v>
      </c>
      <c r="C19" s="40">
        <v>0.800000011920929</v>
      </c>
      <c r="D19" s="40">
        <v>1</v>
      </c>
      <c r="E19" s="40">
        <v>1.2000000476837158</v>
      </c>
      <c r="F19" s="40">
        <v>1.034404993057251</v>
      </c>
      <c r="G19" s="40">
        <v>1.034404993057251</v>
      </c>
      <c r="H19" s="40">
        <v>1.034404993057251</v>
      </c>
      <c r="I19" s="40">
        <v>1.0344464778900146</v>
      </c>
      <c r="J19" s="40">
        <v>1.0344464778900146</v>
      </c>
      <c r="K19" s="40">
        <v>1.0344464778900146</v>
      </c>
      <c r="L19" s="40">
        <v>1.0344511270523071</v>
      </c>
      <c r="M19" s="40">
        <v>1.0344511270523071</v>
      </c>
      <c r="N19" s="40">
        <v>1.0344511270523071</v>
      </c>
      <c r="O19" s="40">
        <v>1.034420371055603</v>
      </c>
      <c r="P19" s="40">
        <v>1.034420371055603</v>
      </c>
      <c r="Q19" s="40">
        <v>1.034420371055603</v>
      </c>
      <c r="R19" s="40">
        <v>1.0344433784484863</v>
      </c>
      <c r="S19" s="40">
        <v>1.0344433784484863</v>
      </c>
      <c r="T19" s="40">
        <v>1.0344433784484863</v>
      </c>
      <c r="U19" s="40">
        <v>1.0344189405441284</v>
      </c>
      <c r="V19" s="40">
        <v>1.0344189405441284</v>
      </c>
      <c r="W19" s="40">
        <v>1.0344189405441284</v>
      </c>
      <c r="X19" s="40">
        <v>1.0343958139419556</v>
      </c>
      <c r="Y19" s="40">
        <v>1.0343958139419556</v>
      </c>
      <c r="Z19" s="40">
        <v>1.0343958139419556</v>
      </c>
      <c r="AA19" s="40">
        <v>1.0344258546829224</v>
      </c>
      <c r="AB19" s="40">
        <v>1.0344258546829224</v>
      </c>
      <c r="AC19" s="40">
        <v>1.0344258546829224</v>
      </c>
      <c r="AD19" s="40">
        <v>1.0344120264053345</v>
      </c>
      <c r="AE19" s="40">
        <v>1.0344120264053345</v>
      </c>
      <c r="AF19" s="40">
        <v>1.0344120264053345</v>
      </c>
      <c r="AG19" s="40">
        <v>89.59616088867188</v>
      </c>
      <c r="AH19" s="40">
        <v>89.59616088867188</v>
      </c>
      <c r="AI19" s="40">
        <v>89.59616088867188</v>
      </c>
      <c r="AJ19" s="40">
        <v>85.6905517578125</v>
      </c>
      <c r="AK19" s="40">
        <v>85.6905517578125</v>
      </c>
      <c r="AL19" s="40">
        <v>85.6905517578125</v>
      </c>
      <c r="AM19" s="40">
        <v>82.53192901611328</v>
      </c>
      <c r="AN19" s="40">
        <v>82.53192901611328</v>
      </c>
      <c r="AO19" s="40">
        <v>82.53192901611328</v>
      </c>
      <c r="AP19" s="40">
        <v>80.05425262451172</v>
      </c>
      <c r="AQ19" s="40">
        <v>80.05425262451172</v>
      </c>
      <c r="AR19" s="40">
        <v>80.05425262451172</v>
      </c>
      <c r="AS19" s="40">
        <v>76.74748992919922</v>
      </c>
      <c r="AT19" s="40">
        <v>76.74748992919922</v>
      </c>
      <c r="AU19" s="40">
        <v>76.74748992919922</v>
      </c>
      <c r="AV19" s="40">
        <v>74.6604232788086</v>
      </c>
      <c r="AW19" s="40">
        <v>74.6604232788086</v>
      </c>
      <c r="AX19" s="40">
        <v>74.6604232788086</v>
      </c>
      <c r="AY19" s="40">
        <v>72.81600189208984</v>
      </c>
      <c r="AZ19" s="40">
        <v>72.81600189208984</v>
      </c>
      <c r="BA19" s="40">
        <v>72.81600189208984</v>
      </c>
      <c r="BB19" s="40">
        <v>70.26718139648438</v>
      </c>
      <c r="BC19" s="40">
        <v>70.26718139648438</v>
      </c>
      <c r="BD19" s="40">
        <v>70.26718139648438</v>
      </c>
      <c r="BE19" s="40">
        <v>69.55047607421875</v>
      </c>
      <c r="BF19" s="40">
        <v>69.55047607421875</v>
      </c>
      <c r="BG19" s="40">
        <v>69.55047607421875</v>
      </c>
      <c r="BH19" s="40">
        <v>67.7648696899414</v>
      </c>
      <c r="BI19" s="40">
        <v>67.7648696899414</v>
      </c>
      <c r="BJ19" s="40">
        <v>67.7648696899414</v>
      </c>
      <c r="BK19" s="40">
        <v>7.1775803565979</v>
      </c>
      <c r="BL19" s="40">
        <v>7.1775803565979</v>
      </c>
      <c r="BM19" s="40">
        <v>7.1775803565979</v>
      </c>
      <c r="BN19" s="40">
        <v>1.780953049659729</v>
      </c>
      <c r="BO19" s="40">
        <v>1.780953049659729</v>
      </c>
      <c r="BP19" s="40">
        <v>1.780953049659729</v>
      </c>
      <c r="BQ19" s="31"/>
    </row>
    <row r="20" spans="2:69" ht="12.75">
      <c r="B20" s="52">
        <v>0.2</v>
      </c>
      <c r="C20" s="40">
        <v>0.800000011920929</v>
      </c>
      <c r="D20" s="40">
        <v>1</v>
      </c>
      <c r="E20" s="40">
        <v>1.2000000476837158</v>
      </c>
      <c r="F20" s="40">
        <v>1.0373315811157227</v>
      </c>
      <c r="G20" s="40">
        <v>1.0373315811157227</v>
      </c>
      <c r="H20" s="40">
        <v>1.0373315811157227</v>
      </c>
      <c r="I20" s="40">
        <v>1.0373221635818481</v>
      </c>
      <c r="J20" s="40">
        <v>1.0373221635818481</v>
      </c>
      <c r="K20" s="40">
        <v>1.0373221635818481</v>
      </c>
      <c r="L20" s="40">
        <v>1.03736412525177</v>
      </c>
      <c r="M20" s="40">
        <v>1.03736412525177</v>
      </c>
      <c r="N20" s="40">
        <v>1.03736412525177</v>
      </c>
      <c r="O20" s="40">
        <v>1.037343144416809</v>
      </c>
      <c r="P20" s="40">
        <v>1.037343144416809</v>
      </c>
      <c r="Q20" s="40">
        <v>1.037343144416809</v>
      </c>
      <c r="R20" s="40">
        <v>1.037336826324463</v>
      </c>
      <c r="S20" s="40">
        <v>1.037336826324463</v>
      </c>
      <c r="T20" s="40">
        <v>1.037336826324463</v>
      </c>
      <c r="U20" s="40">
        <v>1.0373506546020508</v>
      </c>
      <c r="V20" s="40">
        <v>1.0373506546020508</v>
      </c>
      <c r="W20" s="40">
        <v>1.0373506546020508</v>
      </c>
      <c r="X20" s="40">
        <v>1.037340521812439</v>
      </c>
      <c r="Y20" s="40">
        <v>1.037340521812439</v>
      </c>
      <c r="Z20" s="40">
        <v>1.037340521812439</v>
      </c>
      <c r="AA20" s="40">
        <v>1.0373448133468628</v>
      </c>
      <c r="AB20" s="40">
        <v>1.0373448133468628</v>
      </c>
      <c r="AC20" s="40">
        <v>1.0373448133468628</v>
      </c>
      <c r="AD20" s="40">
        <v>1.0373353958129883</v>
      </c>
      <c r="AE20" s="40">
        <v>1.0373353958129883</v>
      </c>
      <c r="AF20" s="40">
        <v>1.0373353958129883</v>
      </c>
      <c r="AG20" s="40">
        <v>91.5669174194336</v>
      </c>
      <c r="AH20" s="40">
        <v>91.5669174194336</v>
      </c>
      <c r="AI20" s="40">
        <v>91.5669174194336</v>
      </c>
      <c r="AJ20" s="40">
        <v>88.2672119140625</v>
      </c>
      <c r="AK20" s="40">
        <v>88.2672119140625</v>
      </c>
      <c r="AL20" s="40">
        <v>88.2672119140625</v>
      </c>
      <c r="AM20" s="40">
        <v>84.93080139160156</v>
      </c>
      <c r="AN20" s="40">
        <v>84.93080139160156</v>
      </c>
      <c r="AO20" s="40">
        <v>84.93080139160156</v>
      </c>
      <c r="AP20" s="40">
        <v>82.90834045410156</v>
      </c>
      <c r="AQ20" s="40">
        <v>82.90834045410156</v>
      </c>
      <c r="AR20" s="40">
        <v>82.90834045410156</v>
      </c>
      <c r="AS20" s="40">
        <v>80.3006362915039</v>
      </c>
      <c r="AT20" s="40">
        <v>80.3006362915039</v>
      </c>
      <c r="AU20" s="40">
        <v>80.3006362915039</v>
      </c>
      <c r="AV20" s="40">
        <v>79.39093780517578</v>
      </c>
      <c r="AW20" s="40">
        <v>79.39093780517578</v>
      </c>
      <c r="AX20" s="40">
        <v>79.39093780517578</v>
      </c>
      <c r="AY20" s="40">
        <v>78.20791625976562</v>
      </c>
      <c r="AZ20" s="40">
        <v>78.20791625976562</v>
      </c>
      <c r="BA20" s="40">
        <v>78.20791625976562</v>
      </c>
      <c r="BB20" s="40">
        <v>75.9647445678711</v>
      </c>
      <c r="BC20" s="40">
        <v>75.9647445678711</v>
      </c>
      <c r="BD20" s="40">
        <v>75.9647445678711</v>
      </c>
      <c r="BE20" s="40">
        <v>74.17784881591797</v>
      </c>
      <c r="BF20" s="40">
        <v>74.17784881591797</v>
      </c>
      <c r="BG20" s="40">
        <v>74.17784881591797</v>
      </c>
      <c r="BH20" s="40">
        <v>73.44091033935547</v>
      </c>
      <c r="BI20" s="40">
        <v>73.44091033935547</v>
      </c>
      <c r="BJ20" s="40">
        <v>73.44091033935547</v>
      </c>
      <c r="BK20" s="40">
        <v>7.293864727020264</v>
      </c>
      <c r="BL20" s="40">
        <v>7.293864727020264</v>
      </c>
      <c r="BM20" s="40">
        <v>7.293864727020264</v>
      </c>
      <c r="BN20" s="40">
        <v>1.8787733316421509</v>
      </c>
      <c r="BO20" s="40">
        <v>1.8787733316421509</v>
      </c>
      <c r="BP20" s="40">
        <v>1.8787733316421509</v>
      </c>
      <c r="BQ20" s="31"/>
    </row>
    <row r="21" spans="2:69" ht="12.75">
      <c r="B21" s="52">
        <v>0.25</v>
      </c>
      <c r="C21" s="40">
        <v>0.800000011920929</v>
      </c>
      <c r="D21" s="40">
        <v>1</v>
      </c>
      <c r="E21" s="40">
        <v>1.2000000476837158</v>
      </c>
      <c r="F21" s="40">
        <v>1.0398569107055664</v>
      </c>
      <c r="G21" s="40">
        <v>1.0398569107055664</v>
      </c>
      <c r="H21" s="40">
        <v>1.0398569107055664</v>
      </c>
      <c r="I21" s="40">
        <v>1.0398757457733154</v>
      </c>
      <c r="J21" s="40">
        <v>1.0398757457733154</v>
      </c>
      <c r="K21" s="40">
        <v>1.0398757457733154</v>
      </c>
      <c r="L21" s="40">
        <v>1.0398768186569214</v>
      </c>
      <c r="M21" s="40">
        <v>1.0398768186569214</v>
      </c>
      <c r="N21" s="40">
        <v>1.0398768186569214</v>
      </c>
      <c r="O21" s="40">
        <v>1.0398681163787842</v>
      </c>
      <c r="P21" s="40">
        <v>1.0398681163787842</v>
      </c>
      <c r="Q21" s="40">
        <v>1.0398681163787842</v>
      </c>
      <c r="R21" s="40">
        <v>1.0398478507995605</v>
      </c>
      <c r="S21" s="40">
        <v>1.0398478507995605</v>
      </c>
      <c r="T21" s="40">
        <v>1.0398478507995605</v>
      </c>
      <c r="U21" s="40">
        <v>1.0398383140563965</v>
      </c>
      <c r="V21" s="40">
        <v>1.0398383140563965</v>
      </c>
      <c r="W21" s="40">
        <v>1.0398383140563965</v>
      </c>
      <c r="X21" s="40">
        <v>1.0398746728897095</v>
      </c>
      <c r="Y21" s="40">
        <v>1.0398746728897095</v>
      </c>
      <c r="Z21" s="40">
        <v>1.0398746728897095</v>
      </c>
      <c r="AA21" s="40">
        <v>1.039859414100647</v>
      </c>
      <c r="AB21" s="40">
        <v>1.039859414100647</v>
      </c>
      <c r="AC21" s="40">
        <v>1.039859414100647</v>
      </c>
      <c r="AD21" s="40">
        <v>1.0398378372192383</v>
      </c>
      <c r="AE21" s="40">
        <v>1.0398378372192383</v>
      </c>
      <c r="AF21" s="40">
        <v>1.0398378372192383</v>
      </c>
      <c r="AG21" s="40">
        <v>93.23011016845703</v>
      </c>
      <c r="AH21" s="40">
        <v>93.23011016845703</v>
      </c>
      <c r="AI21" s="40">
        <v>93.23011016845703</v>
      </c>
      <c r="AJ21" s="40">
        <v>90.22095489501953</v>
      </c>
      <c r="AK21" s="40">
        <v>90.22095489501953</v>
      </c>
      <c r="AL21" s="40">
        <v>90.22095489501953</v>
      </c>
      <c r="AM21" s="40">
        <v>87.59111022949219</v>
      </c>
      <c r="AN21" s="40">
        <v>87.59111022949219</v>
      </c>
      <c r="AO21" s="40">
        <v>87.59111022949219</v>
      </c>
      <c r="AP21" s="40">
        <v>86.11565399169922</v>
      </c>
      <c r="AQ21" s="40">
        <v>86.11565399169922</v>
      </c>
      <c r="AR21" s="40">
        <v>86.11565399169922</v>
      </c>
      <c r="AS21" s="40">
        <v>83.7579116821289</v>
      </c>
      <c r="AT21" s="40">
        <v>83.7579116821289</v>
      </c>
      <c r="AU21" s="40">
        <v>83.7579116821289</v>
      </c>
      <c r="AV21" s="40">
        <v>83.11345672607422</v>
      </c>
      <c r="AW21" s="40">
        <v>83.11345672607422</v>
      </c>
      <c r="AX21" s="40">
        <v>83.11345672607422</v>
      </c>
      <c r="AY21" s="40">
        <v>81.99089813232422</v>
      </c>
      <c r="AZ21" s="40">
        <v>81.99089813232422</v>
      </c>
      <c r="BA21" s="40">
        <v>81.99089813232422</v>
      </c>
      <c r="BB21" s="40">
        <v>80.73432922363281</v>
      </c>
      <c r="BC21" s="40">
        <v>80.73432922363281</v>
      </c>
      <c r="BD21" s="40">
        <v>80.73432922363281</v>
      </c>
      <c r="BE21" s="40">
        <v>79.51348114013672</v>
      </c>
      <c r="BF21" s="40">
        <v>79.51348114013672</v>
      </c>
      <c r="BG21" s="40">
        <v>79.51348114013672</v>
      </c>
      <c r="BH21" s="40">
        <v>78.0433120727539</v>
      </c>
      <c r="BI21" s="40">
        <v>78.0433120727539</v>
      </c>
      <c r="BJ21" s="40">
        <v>78.0433120727539</v>
      </c>
      <c r="BK21" s="40">
        <v>7.3935089111328125</v>
      </c>
      <c r="BL21" s="40">
        <v>7.3935089111328125</v>
      </c>
      <c r="BM21" s="40">
        <v>7.3935089111328125</v>
      </c>
      <c r="BN21" s="40">
        <v>1.961735725402832</v>
      </c>
      <c r="BO21" s="40">
        <v>1.961735725402832</v>
      </c>
      <c r="BP21" s="40">
        <v>1.961735725402832</v>
      </c>
      <c r="BQ21" s="31"/>
    </row>
    <row r="22" spans="2:69" ht="12.75">
      <c r="B22" s="52">
        <v>0.3</v>
      </c>
      <c r="C22" s="40">
        <v>0.800000011920929</v>
      </c>
      <c r="D22" s="40">
        <v>1</v>
      </c>
      <c r="E22" s="40">
        <v>1.2000000476837158</v>
      </c>
      <c r="F22" s="40">
        <v>1.0421061515808105</v>
      </c>
      <c r="G22" s="40">
        <v>1.0421061515808105</v>
      </c>
      <c r="H22" s="40">
        <v>1.0421061515808105</v>
      </c>
      <c r="I22" s="40">
        <v>1.0421284437179565</v>
      </c>
      <c r="J22" s="40">
        <v>1.0421284437179565</v>
      </c>
      <c r="K22" s="40">
        <v>1.0421284437179565</v>
      </c>
      <c r="L22" s="40">
        <v>1.0421215295791626</v>
      </c>
      <c r="M22" s="40">
        <v>1.0421215295791626</v>
      </c>
      <c r="N22" s="40">
        <v>1.0421215295791626</v>
      </c>
      <c r="O22" s="40">
        <v>1.0421253442764282</v>
      </c>
      <c r="P22" s="40">
        <v>1.0421253442764282</v>
      </c>
      <c r="Q22" s="40">
        <v>1.0421253442764282</v>
      </c>
      <c r="R22" s="40">
        <v>1.042128086090088</v>
      </c>
      <c r="S22" s="40">
        <v>1.042128086090088</v>
      </c>
      <c r="T22" s="40">
        <v>1.042128086090088</v>
      </c>
      <c r="U22" s="40">
        <v>1.0421255826950073</v>
      </c>
      <c r="V22" s="40">
        <v>1.0421255826950073</v>
      </c>
      <c r="W22" s="40">
        <v>1.0421255826950073</v>
      </c>
      <c r="X22" s="40">
        <v>1.042121410369873</v>
      </c>
      <c r="Y22" s="40">
        <v>1.042121410369873</v>
      </c>
      <c r="Z22" s="40">
        <v>1.042121410369873</v>
      </c>
      <c r="AA22" s="40">
        <v>1.0420979261398315</v>
      </c>
      <c r="AB22" s="40">
        <v>1.0420979261398315</v>
      </c>
      <c r="AC22" s="40">
        <v>1.0420979261398315</v>
      </c>
      <c r="AD22" s="40">
        <v>1.0420939922332764</v>
      </c>
      <c r="AE22" s="40">
        <v>1.0420939922332764</v>
      </c>
      <c r="AF22" s="40">
        <v>1.0420939922332764</v>
      </c>
      <c r="AG22" s="40">
        <v>94.73236846923828</v>
      </c>
      <c r="AH22" s="40">
        <v>94.73236846923828</v>
      </c>
      <c r="AI22" s="40">
        <v>94.73236846923828</v>
      </c>
      <c r="AJ22" s="40">
        <v>92.09746551513672</v>
      </c>
      <c r="AK22" s="40">
        <v>92.09746551513672</v>
      </c>
      <c r="AL22" s="40">
        <v>92.09746551513672</v>
      </c>
      <c r="AM22" s="40">
        <v>90.91058349609375</v>
      </c>
      <c r="AN22" s="40">
        <v>90.91058349609375</v>
      </c>
      <c r="AO22" s="40">
        <v>90.91058349609375</v>
      </c>
      <c r="AP22" s="40">
        <v>89.10064697265625</v>
      </c>
      <c r="AQ22" s="40">
        <v>89.10064697265625</v>
      </c>
      <c r="AR22" s="40">
        <v>89.10064697265625</v>
      </c>
      <c r="AS22" s="40">
        <v>88.00187683105469</v>
      </c>
      <c r="AT22" s="40">
        <v>88.00187683105469</v>
      </c>
      <c r="AU22" s="40">
        <v>88.00187683105469</v>
      </c>
      <c r="AV22" s="40">
        <v>85.91280364990234</v>
      </c>
      <c r="AW22" s="40">
        <v>85.91280364990234</v>
      </c>
      <c r="AX22" s="40">
        <v>85.91280364990234</v>
      </c>
      <c r="AY22" s="40">
        <v>85.81175994873047</v>
      </c>
      <c r="AZ22" s="40">
        <v>85.81175994873047</v>
      </c>
      <c r="BA22" s="40">
        <v>85.81175994873047</v>
      </c>
      <c r="BB22" s="40">
        <v>85.17762756347656</v>
      </c>
      <c r="BC22" s="40">
        <v>85.17762756347656</v>
      </c>
      <c r="BD22" s="40">
        <v>85.17762756347656</v>
      </c>
      <c r="BE22" s="40">
        <v>83.91582489013672</v>
      </c>
      <c r="BF22" s="40">
        <v>83.91582489013672</v>
      </c>
      <c r="BG22" s="40">
        <v>83.91582489013672</v>
      </c>
      <c r="BH22" s="40">
        <v>83.39237976074219</v>
      </c>
      <c r="BI22" s="40">
        <v>83.39237976074219</v>
      </c>
      <c r="BJ22" s="40">
        <v>83.39237976074219</v>
      </c>
      <c r="BK22" s="40">
        <v>7.484053134918213</v>
      </c>
      <c r="BL22" s="40">
        <v>7.484053134918213</v>
      </c>
      <c r="BM22" s="40">
        <v>7.484053134918213</v>
      </c>
      <c r="BN22" s="40">
        <v>2.03717041015625</v>
      </c>
      <c r="BO22" s="40">
        <v>2.03717041015625</v>
      </c>
      <c r="BP22" s="40">
        <v>2.03717041015625</v>
      </c>
      <c r="BQ22" s="31"/>
    </row>
    <row r="23" spans="2:69" ht="12.75">
      <c r="B23" s="52">
        <v>0.35</v>
      </c>
      <c r="C23" s="40">
        <v>0.800000011920929</v>
      </c>
      <c r="D23" s="40">
        <v>1</v>
      </c>
      <c r="E23" s="40">
        <v>1.2000000476837158</v>
      </c>
      <c r="F23" s="40">
        <v>1.0442134141921997</v>
      </c>
      <c r="G23" s="40">
        <v>1.0442134141921997</v>
      </c>
      <c r="H23" s="40">
        <v>1.0442134141921997</v>
      </c>
      <c r="I23" s="40">
        <v>1.044193148612976</v>
      </c>
      <c r="J23" s="40">
        <v>1.044193148612976</v>
      </c>
      <c r="K23" s="40">
        <v>1.044193148612976</v>
      </c>
      <c r="L23" s="40">
        <v>1.0442028045654297</v>
      </c>
      <c r="M23" s="40">
        <v>1.0442028045654297</v>
      </c>
      <c r="N23" s="40">
        <v>1.0442028045654297</v>
      </c>
      <c r="O23" s="40">
        <v>1.0442030429840088</v>
      </c>
      <c r="P23" s="40">
        <v>1.0442030429840088</v>
      </c>
      <c r="Q23" s="40">
        <v>1.0442030429840088</v>
      </c>
      <c r="R23" s="40">
        <v>1.0442090034484863</v>
      </c>
      <c r="S23" s="40">
        <v>1.0442090034484863</v>
      </c>
      <c r="T23" s="40">
        <v>1.0442090034484863</v>
      </c>
      <c r="U23" s="40">
        <v>1.0442193746566772</v>
      </c>
      <c r="V23" s="40">
        <v>1.0442193746566772</v>
      </c>
      <c r="W23" s="40">
        <v>1.0442193746566772</v>
      </c>
      <c r="X23" s="40">
        <v>1.0441926717758179</v>
      </c>
      <c r="Y23" s="40">
        <v>1.0441926717758179</v>
      </c>
      <c r="Z23" s="40">
        <v>1.0441926717758179</v>
      </c>
      <c r="AA23" s="40">
        <v>1.0442091226577759</v>
      </c>
      <c r="AB23" s="40">
        <v>1.0442091226577759</v>
      </c>
      <c r="AC23" s="40">
        <v>1.0442091226577759</v>
      </c>
      <c r="AD23" s="40">
        <v>1.0441986322402954</v>
      </c>
      <c r="AE23" s="40">
        <v>1.0441986322402954</v>
      </c>
      <c r="AF23" s="40">
        <v>1.0441986322402954</v>
      </c>
      <c r="AG23" s="40">
        <v>96.1405258178711</v>
      </c>
      <c r="AH23" s="40">
        <v>96.1405258178711</v>
      </c>
      <c r="AI23" s="40">
        <v>96.1405258178711</v>
      </c>
      <c r="AJ23" s="40">
        <v>93.78800964355469</v>
      </c>
      <c r="AK23" s="40">
        <v>93.78800964355469</v>
      </c>
      <c r="AL23" s="40">
        <v>93.78800964355469</v>
      </c>
      <c r="AM23" s="40">
        <v>92.7211685180664</v>
      </c>
      <c r="AN23" s="40">
        <v>92.7211685180664</v>
      </c>
      <c r="AO23" s="40">
        <v>92.7211685180664</v>
      </c>
      <c r="AP23" s="40">
        <v>92.03767395019531</v>
      </c>
      <c r="AQ23" s="40">
        <v>92.03767395019531</v>
      </c>
      <c r="AR23" s="40">
        <v>92.03767395019531</v>
      </c>
      <c r="AS23" s="40">
        <v>91.1368637084961</v>
      </c>
      <c r="AT23" s="40">
        <v>91.1368637084961</v>
      </c>
      <c r="AU23" s="40">
        <v>91.1368637084961</v>
      </c>
      <c r="AV23" s="40">
        <v>89.54241180419922</v>
      </c>
      <c r="AW23" s="40">
        <v>89.54241180419922</v>
      </c>
      <c r="AX23" s="40">
        <v>89.54241180419922</v>
      </c>
      <c r="AY23" s="40">
        <v>89.277587890625</v>
      </c>
      <c r="AZ23" s="40">
        <v>89.277587890625</v>
      </c>
      <c r="BA23" s="40">
        <v>89.277587890625</v>
      </c>
      <c r="BB23" s="40">
        <v>89.0689697265625</v>
      </c>
      <c r="BC23" s="40">
        <v>89.0689697265625</v>
      </c>
      <c r="BD23" s="40">
        <v>89.0689697265625</v>
      </c>
      <c r="BE23" s="40">
        <v>87.56505584716797</v>
      </c>
      <c r="BF23" s="40">
        <v>87.56505584716797</v>
      </c>
      <c r="BG23" s="40">
        <v>87.56505584716797</v>
      </c>
      <c r="BH23" s="40">
        <v>87.72171020507812</v>
      </c>
      <c r="BI23" s="40">
        <v>87.72171020507812</v>
      </c>
      <c r="BJ23" s="40">
        <v>87.72171020507812</v>
      </c>
      <c r="BK23" s="40">
        <v>7.56724739074707</v>
      </c>
      <c r="BL23" s="40">
        <v>7.56724739074707</v>
      </c>
      <c r="BM23" s="40">
        <v>7.56724739074707</v>
      </c>
      <c r="BN23" s="40">
        <v>2.107086658477783</v>
      </c>
      <c r="BO23" s="40">
        <v>2.107086658477783</v>
      </c>
      <c r="BP23" s="40">
        <v>2.107086658477783</v>
      </c>
      <c r="BQ23" s="31"/>
    </row>
    <row r="24" spans="2:69" ht="12.75">
      <c r="B24" s="52">
        <v>0.4</v>
      </c>
      <c r="C24" s="40">
        <v>0.800000011920929</v>
      </c>
      <c r="D24" s="40">
        <v>1</v>
      </c>
      <c r="E24" s="40">
        <v>1.2000000476837158</v>
      </c>
      <c r="F24" s="40">
        <v>1.0461750030517578</v>
      </c>
      <c r="G24" s="40">
        <v>1.0461750030517578</v>
      </c>
      <c r="H24" s="40">
        <v>1.0461750030517578</v>
      </c>
      <c r="I24" s="40">
        <v>1.0461950302124023</v>
      </c>
      <c r="J24" s="40">
        <v>1.0461950302124023</v>
      </c>
      <c r="K24" s="40">
        <v>1.0461950302124023</v>
      </c>
      <c r="L24" s="40">
        <v>1.0461689233779907</v>
      </c>
      <c r="M24" s="40">
        <v>1.0461689233779907</v>
      </c>
      <c r="N24" s="40">
        <v>1.0461689233779907</v>
      </c>
      <c r="O24" s="40">
        <v>1.0461938381195068</v>
      </c>
      <c r="P24" s="40">
        <v>1.0461938381195068</v>
      </c>
      <c r="Q24" s="40">
        <v>1.0461938381195068</v>
      </c>
      <c r="R24" s="40">
        <v>1.0461684465408325</v>
      </c>
      <c r="S24" s="40">
        <v>1.0461684465408325</v>
      </c>
      <c r="T24" s="40">
        <v>1.0461684465408325</v>
      </c>
      <c r="U24" s="40">
        <v>1.04618239402771</v>
      </c>
      <c r="V24" s="40">
        <v>1.04618239402771</v>
      </c>
      <c r="W24" s="40">
        <v>1.04618239402771</v>
      </c>
      <c r="X24" s="40">
        <v>1.04616117477417</v>
      </c>
      <c r="Y24" s="40">
        <v>1.04616117477417</v>
      </c>
      <c r="Z24" s="40">
        <v>1.04616117477417</v>
      </c>
      <c r="AA24" s="40">
        <v>1.0461668968200684</v>
      </c>
      <c r="AB24" s="40">
        <v>1.0461668968200684</v>
      </c>
      <c r="AC24" s="40">
        <v>1.0461668968200684</v>
      </c>
      <c r="AD24" s="40">
        <v>1.046182632446289</v>
      </c>
      <c r="AE24" s="40">
        <v>1.046182632446289</v>
      </c>
      <c r="AF24" s="40">
        <v>1.046182632446289</v>
      </c>
      <c r="AG24" s="40">
        <v>97.46513366699219</v>
      </c>
      <c r="AH24" s="40">
        <v>97.46513366699219</v>
      </c>
      <c r="AI24" s="40">
        <v>97.46513366699219</v>
      </c>
      <c r="AJ24" s="40">
        <v>95.92044067382812</v>
      </c>
      <c r="AK24" s="40">
        <v>95.92044067382812</v>
      </c>
      <c r="AL24" s="40">
        <v>95.92044067382812</v>
      </c>
      <c r="AM24" s="40">
        <v>94.64431762695312</v>
      </c>
      <c r="AN24" s="40">
        <v>94.64431762695312</v>
      </c>
      <c r="AO24" s="40">
        <v>94.64431762695312</v>
      </c>
      <c r="AP24" s="40">
        <v>94.57972717285156</v>
      </c>
      <c r="AQ24" s="40">
        <v>94.57972717285156</v>
      </c>
      <c r="AR24" s="40">
        <v>94.57972717285156</v>
      </c>
      <c r="AS24" s="40">
        <v>94.00019836425781</v>
      </c>
      <c r="AT24" s="40">
        <v>94.00019836425781</v>
      </c>
      <c r="AU24" s="40">
        <v>94.00019836425781</v>
      </c>
      <c r="AV24" s="40">
        <v>92.65467071533203</v>
      </c>
      <c r="AW24" s="40">
        <v>92.65467071533203</v>
      </c>
      <c r="AX24" s="40">
        <v>92.65467071533203</v>
      </c>
      <c r="AY24" s="40">
        <v>92.72772979736328</v>
      </c>
      <c r="AZ24" s="40">
        <v>92.72772979736328</v>
      </c>
      <c r="BA24" s="40">
        <v>92.72772979736328</v>
      </c>
      <c r="BB24" s="40">
        <v>92.81269073486328</v>
      </c>
      <c r="BC24" s="40">
        <v>92.81269073486328</v>
      </c>
      <c r="BD24" s="40">
        <v>92.81269073486328</v>
      </c>
      <c r="BE24" s="40">
        <v>91.66180419921875</v>
      </c>
      <c r="BF24" s="40">
        <v>91.66180419921875</v>
      </c>
      <c r="BG24" s="40">
        <v>91.66180419921875</v>
      </c>
      <c r="BH24" s="40">
        <v>91.4991226196289</v>
      </c>
      <c r="BI24" s="40">
        <v>91.4991226196289</v>
      </c>
      <c r="BJ24" s="40">
        <v>91.4991226196289</v>
      </c>
      <c r="BK24" s="40">
        <v>7.646712779998779</v>
      </c>
      <c r="BL24" s="40">
        <v>7.646712779998779</v>
      </c>
      <c r="BM24" s="40">
        <v>7.646712779998779</v>
      </c>
      <c r="BN24" s="40">
        <v>2.172947406768799</v>
      </c>
      <c r="BO24" s="40">
        <v>2.172947406768799</v>
      </c>
      <c r="BP24" s="40">
        <v>2.172947406768799</v>
      </c>
      <c r="BQ24" s="31"/>
    </row>
    <row r="25" spans="2:69" ht="12.75">
      <c r="B25" s="52">
        <v>0.45</v>
      </c>
      <c r="C25" s="40">
        <v>0.800000011920929</v>
      </c>
      <c r="D25" s="40">
        <v>1</v>
      </c>
      <c r="E25" s="40">
        <v>1.2000000476837158</v>
      </c>
      <c r="F25" s="40">
        <v>1.0481135845184326</v>
      </c>
      <c r="G25" s="40">
        <v>1.0481135845184326</v>
      </c>
      <c r="H25" s="40">
        <v>1.0481135845184326</v>
      </c>
      <c r="I25" s="40">
        <v>1.0481112003326416</v>
      </c>
      <c r="J25" s="40">
        <v>1.0481112003326416</v>
      </c>
      <c r="K25" s="40">
        <v>1.0481112003326416</v>
      </c>
      <c r="L25" s="40">
        <v>1.048094391822815</v>
      </c>
      <c r="M25" s="40">
        <v>1.048094391822815</v>
      </c>
      <c r="N25" s="40">
        <v>1.048094391822815</v>
      </c>
      <c r="O25" s="40">
        <v>1.0480772256851196</v>
      </c>
      <c r="P25" s="40">
        <v>1.0480772256851196</v>
      </c>
      <c r="Q25" s="40">
        <v>1.0480772256851196</v>
      </c>
      <c r="R25" s="40">
        <v>1.048094391822815</v>
      </c>
      <c r="S25" s="40">
        <v>1.048094391822815</v>
      </c>
      <c r="T25" s="40">
        <v>1.048094391822815</v>
      </c>
      <c r="U25" s="40">
        <v>1.0480773448944092</v>
      </c>
      <c r="V25" s="40">
        <v>1.0480773448944092</v>
      </c>
      <c r="W25" s="40">
        <v>1.0480773448944092</v>
      </c>
      <c r="X25" s="40">
        <v>1.048105001449585</v>
      </c>
      <c r="Y25" s="40">
        <v>1.048105001449585</v>
      </c>
      <c r="Z25" s="40">
        <v>1.048105001449585</v>
      </c>
      <c r="AA25" s="40">
        <v>1.0481029748916626</v>
      </c>
      <c r="AB25" s="40">
        <v>1.0481029748916626</v>
      </c>
      <c r="AC25" s="40">
        <v>1.0481029748916626</v>
      </c>
      <c r="AD25" s="40">
        <v>1.0481089353561401</v>
      </c>
      <c r="AE25" s="40">
        <v>1.0481089353561401</v>
      </c>
      <c r="AF25" s="40">
        <v>1.0481089353561401</v>
      </c>
      <c r="AG25" s="40">
        <v>98.73116302490234</v>
      </c>
      <c r="AH25" s="40">
        <v>98.73116302490234</v>
      </c>
      <c r="AI25" s="40">
        <v>98.73116302490234</v>
      </c>
      <c r="AJ25" s="40">
        <v>98.03357696533203</v>
      </c>
      <c r="AK25" s="40">
        <v>98.03357696533203</v>
      </c>
      <c r="AL25" s="40">
        <v>98.03357696533203</v>
      </c>
      <c r="AM25" s="40">
        <v>96.65574645996094</v>
      </c>
      <c r="AN25" s="40">
        <v>96.65574645996094</v>
      </c>
      <c r="AO25" s="40">
        <v>96.65574645996094</v>
      </c>
      <c r="AP25" s="40">
        <v>96.58431243896484</v>
      </c>
      <c r="AQ25" s="40">
        <v>96.58431243896484</v>
      </c>
      <c r="AR25" s="40">
        <v>96.58431243896484</v>
      </c>
      <c r="AS25" s="40">
        <v>96.54344940185547</v>
      </c>
      <c r="AT25" s="40">
        <v>96.54344940185547</v>
      </c>
      <c r="AU25" s="40">
        <v>96.54344940185547</v>
      </c>
      <c r="AV25" s="40">
        <v>95.71688079833984</v>
      </c>
      <c r="AW25" s="40">
        <v>95.71688079833984</v>
      </c>
      <c r="AX25" s="40">
        <v>95.71688079833984</v>
      </c>
      <c r="AY25" s="40">
        <v>96.27960968017578</v>
      </c>
      <c r="AZ25" s="40">
        <v>96.27960968017578</v>
      </c>
      <c r="BA25" s="40">
        <v>96.27960968017578</v>
      </c>
      <c r="BB25" s="40">
        <v>96.62578582763672</v>
      </c>
      <c r="BC25" s="40">
        <v>96.62578582763672</v>
      </c>
      <c r="BD25" s="40">
        <v>96.62578582763672</v>
      </c>
      <c r="BE25" s="40">
        <v>95.61747741699219</v>
      </c>
      <c r="BF25" s="40">
        <v>95.61747741699219</v>
      </c>
      <c r="BG25" s="40">
        <v>95.61747741699219</v>
      </c>
      <c r="BH25" s="40">
        <v>95.98588562011719</v>
      </c>
      <c r="BI25" s="40">
        <v>95.98588562011719</v>
      </c>
      <c r="BJ25" s="40">
        <v>95.98588562011719</v>
      </c>
      <c r="BK25" s="40">
        <v>7.724276065826416</v>
      </c>
      <c r="BL25" s="40">
        <v>7.724276065826416</v>
      </c>
      <c r="BM25" s="40">
        <v>7.724276065826416</v>
      </c>
      <c r="BN25" s="40">
        <v>2.2359490394592285</v>
      </c>
      <c r="BO25" s="40">
        <v>2.2359490394592285</v>
      </c>
      <c r="BP25" s="40">
        <v>2.2359490394592285</v>
      </c>
      <c r="BQ25" s="31"/>
    </row>
    <row r="26" spans="2:69" ht="12.75">
      <c r="B26" s="52">
        <v>0.5</v>
      </c>
      <c r="C26" s="40">
        <v>0.800000011920929</v>
      </c>
      <c r="D26" s="40">
        <v>1</v>
      </c>
      <c r="E26" s="40">
        <v>1.2000000476837158</v>
      </c>
      <c r="F26" s="40">
        <v>1.0499732494354248</v>
      </c>
      <c r="G26" s="40">
        <v>1.0499732494354248</v>
      </c>
      <c r="H26" s="40">
        <v>1.0499732494354248</v>
      </c>
      <c r="I26" s="40">
        <v>1.0499638319015503</v>
      </c>
      <c r="J26" s="40">
        <v>1.0499638319015503</v>
      </c>
      <c r="K26" s="40">
        <v>1.0499638319015503</v>
      </c>
      <c r="L26" s="40">
        <v>1.0499941110610962</v>
      </c>
      <c r="M26" s="40">
        <v>1.0499941110610962</v>
      </c>
      <c r="N26" s="40">
        <v>1.0499941110610962</v>
      </c>
      <c r="O26" s="40">
        <v>1.0499660968780518</v>
      </c>
      <c r="P26" s="40">
        <v>1.0499660968780518</v>
      </c>
      <c r="Q26" s="40">
        <v>1.0499660968780518</v>
      </c>
      <c r="R26" s="40">
        <v>1.049989104270935</v>
      </c>
      <c r="S26" s="40">
        <v>1.049989104270935</v>
      </c>
      <c r="T26" s="40">
        <v>1.049989104270935</v>
      </c>
      <c r="U26" s="40">
        <v>1.0499848127365112</v>
      </c>
      <c r="V26" s="40">
        <v>1.0499848127365112</v>
      </c>
      <c r="W26" s="40">
        <v>1.0499848127365112</v>
      </c>
      <c r="X26" s="40">
        <v>1.0499814748764038</v>
      </c>
      <c r="Y26" s="40">
        <v>1.0499814748764038</v>
      </c>
      <c r="Z26" s="40">
        <v>1.0499814748764038</v>
      </c>
      <c r="AA26" s="40">
        <v>1.049975037574768</v>
      </c>
      <c r="AB26" s="40">
        <v>1.049975037574768</v>
      </c>
      <c r="AC26" s="40">
        <v>1.049975037574768</v>
      </c>
      <c r="AD26" s="40">
        <v>1.049996256828308</v>
      </c>
      <c r="AE26" s="40">
        <v>1.049996256828308</v>
      </c>
      <c r="AF26" s="40">
        <v>1.049996256828308</v>
      </c>
      <c r="AG26" s="40">
        <v>99.98406219482422</v>
      </c>
      <c r="AH26" s="40">
        <v>99.98406219482422</v>
      </c>
      <c r="AI26" s="40">
        <v>99.98406219482422</v>
      </c>
      <c r="AJ26" s="40">
        <v>99.70039367675781</v>
      </c>
      <c r="AK26" s="40">
        <v>99.70039367675781</v>
      </c>
      <c r="AL26" s="40">
        <v>99.70039367675781</v>
      </c>
      <c r="AM26" s="40">
        <v>99.2150650024414</v>
      </c>
      <c r="AN26" s="40">
        <v>99.2150650024414</v>
      </c>
      <c r="AO26" s="40">
        <v>99.2150650024414</v>
      </c>
      <c r="AP26" s="40">
        <v>98.7885971069336</v>
      </c>
      <c r="AQ26" s="40">
        <v>98.7885971069336</v>
      </c>
      <c r="AR26" s="40">
        <v>98.7885971069336</v>
      </c>
      <c r="AS26" s="40">
        <v>99.20743560791016</v>
      </c>
      <c r="AT26" s="40">
        <v>99.20743560791016</v>
      </c>
      <c r="AU26" s="40">
        <v>99.20743560791016</v>
      </c>
      <c r="AV26" s="40">
        <v>99.48955535888672</v>
      </c>
      <c r="AW26" s="40">
        <v>99.48955535888672</v>
      </c>
      <c r="AX26" s="40">
        <v>99.48955535888672</v>
      </c>
      <c r="AY26" s="40">
        <v>99.64289093017578</v>
      </c>
      <c r="AZ26" s="40">
        <v>99.64289093017578</v>
      </c>
      <c r="BA26" s="40">
        <v>99.64289093017578</v>
      </c>
      <c r="BB26" s="40">
        <v>100.5899429321289</v>
      </c>
      <c r="BC26" s="40">
        <v>100.5899429321289</v>
      </c>
      <c r="BD26" s="40">
        <v>100.5899429321289</v>
      </c>
      <c r="BE26" s="40">
        <v>98.90869903564453</v>
      </c>
      <c r="BF26" s="40">
        <v>98.90869903564453</v>
      </c>
      <c r="BG26" s="40">
        <v>98.90869903564453</v>
      </c>
      <c r="BH26" s="40">
        <v>100.21942901611328</v>
      </c>
      <c r="BI26" s="40">
        <v>100.21942901611328</v>
      </c>
      <c r="BJ26" s="40">
        <v>100.21942901611328</v>
      </c>
      <c r="BK26" s="40">
        <v>7.799501419067383</v>
      </c>
      <c r="BL26" s="40">
        <v>7.799501419067383</v>
      </c>
      <c r="BM26" s="40">
        <v>7.799501419067383</v>
      </c>
      <c r="BN26" s="40">
        <v>2.2996633052825928</v>
      </c>
      <c r="BO26" s="40">
        <v>2.2996633052825928</v>
      </c>
      <c r="BP26" s="40">
        <v>2.2996633052825928</v>
      </c>
      <c r="BQ26" s="31"/>
    </row>
    <row r="27" spans="2:69" ht="12.75">
      <c r="B27" s="52">
        <v>0.55</v>
      </c>
      <c r="C27" s="40">
        <v>0.800000011920929</v>
      </c>
      <c r="D27" s="40">
        <v>1</v>
      </c>
      <c r="E27" s="40">
        <v>1.2000000476837158</v>
      </c>
      <c r="F27" s="40">
        <v>1.051859736442566</v>
      </c>
      <c r="G27" s="40">
        <v>1.051859736442566</v>
      </c>
      <c r="H27" s="40">
        <v>1.051859736442566</v>
      </c>
      <c r="I27" s="40">
        <v>1.0518670082092285</v>
      </c>
      <c r="J27" s="40">
        <v>1.0518670082092285</v>
      </c>
      <c r="K27" s="40">
        <v>1.0518670082092285</v>
      </c>
      <c r="L27" s="40">
        <v>1.051864743232727</v>
      </c>
      <c r="M27" s="40">
        <v>1.051864743232727</v>
      </c>
      <c r="N27" s="40">
        <v>1.051864743232727</v>
      </c>
      <c r="O27" s="40">
        <v>1.0518587827682495</v>
      </c>
      <c r="P27" s="40">
        <v>1.0518587827682495</v>
      </c>
      <c r="Q27" s="40">
        <v>1.0518587827682495</v>
      </c>
      <c r="R27" s="40">
        <v>1.0518547296524048</v>
      </c>
      <c r="S27" s="40">
        <v>1.0518547296524048</v>
      </c>
      <c r="T27" s="40">
        <v>1.0518547296524048</v>
      </c>
      <c r="U27" s="40">
        <v>1.0518676042556763</v>
      </c>
      <c r="V27" s="40">
        <v>1.0518676042556763</v>
      </c>
      <c r="W27" s="40">
        <v>1.0518676042556763</v>
      </c>
      <c r="X27" s="40">
        <v>1.0518659353256226</v>
      </c>
      <c r="Y27" s="40">
        <v>1.0518659353256226</v>
      </c>
      <c r="Z27" s="40">
        <v>1.0518659353256226</v>
      </c>
      <c r="AA27" s="40">
        <v>1.0518673658370972</v>
      </c>
      <c r="AB27" s="40">
        <v>1.0518673658370972</v>
      </c>
      <c r="AC27" s="40">
        <v>1.0518673658370972</v>
      </c>
      <c r="AD27" s="40">
        <v>1.0518512725830078</v>
      </c>
      <c r="AE27" s="40">
        <v>1.0518512725830078</v>
      </c>
      <c r="AF27" s="40">
        <v>1.0518512725830078</v>
      </c>
      <c r="AG27" s="40">
        <v>101.24300384521484</v>
      </c>
      <c r="AH27" s="40">
        <v>101.24300384521484</v>
      </c>
      <c r="AI27" s="40">
        <v>101.24300384521484</v>
      </c>
      <c r="AJ27" s="40">
        <v>101.50833129882812</v>
      </c>
      <c r="AK27" s="40">
        <v>101.50833129882812</v>
      </c>
      <c r="AL27" s="40">
        <v>101.50833129882812</v>
      </c>
      <c r="AM27" s="40">
        <v>101.60442352294922</v>
      </c>
      <c r="AN27" s="40">
        <v>101.60442352294922</v>
      </c>
      <c r="AO27" s="40">
        <v>101.60442352294922</v>
      </c>
      <c r="AP27" s="40">
        <v>101.41011810302734</v>
      </c>
      <c r="AQ27" s="40">
        <v>101.41011810302734</v>
      </c>
      <c r="AR27" s="40">
        <v>101.41011810302734</v>
      </c>
      <c r="AS27" s="40">
        <v>102.09129333496094</v>
      </c>
      <c r="AT27" s="40">
        <v>102.09129333496094</v>
      </c>
      <c r="AU27" s="40">
        <v>102.09129333496094</v>
      </c>
      <c r="AV27" s="40">
        <v>102.7350082397461</v>
      </c>
      <c r="AW27" s="40">
        <v>102.7350082397461</v>
      </c>
      <c r="AX27" s="40">
        <v>102.7350082397461</v>
      </c>
      <c r="AY27" s="40">
        <v>102.09334564208984</v>
      </c>
      <c r="AZ27" s="40">
        <v>102.09334564208984</v>
      </c>
      <c r="BA27" s="40">
        <v>102.09334564208984</v>
      </c>
      <c r="BB27" s="40">
        <v>103.35440826416016</v>
      </c>
      <c r="BC27" s="40">
        <v>103.35440826416016</v>
      </c>
      <c r="BD27" s="40">
        <v>103.35440826416016</v>
      </c>
      <c r="BE27" s="40">
        <v>102.7876968383789</v>
      </c>
      <c r="BF27" s="40">
        <v>102.7876968383789</v>
      </c>
      <c r="BG27" s="40">
        <v>102.7876968383789</v>
      </c>
      <c r="BH27" s="40">
        <v>103.68333435058594</v>
      </c>
      <c r="BI27" s="40">
        <v>103.68333435058594</v>
      </c>
      <c r="BJ27" s="40">
        <v>103.68333435058594</v>
      </c>
      <c r="BK27" s="40">
        <v>7.874173641204834</v>
      </c>
      <c r="BL27" s="40">
        <v>7.874173641204834</v>
      </c>
      <c r="BM27" s="40">
        <v>7.874173641204834</v>
      </c>
      <c r="BN27" s="40">
        <v>2.3625874519348145</v>
      </c>
      <c r="BO27" s="40">
        <v>2.3625874519348145</v>
      </c>
      <c r="BP27" s="40">
        <v>2.3625874519348145</v>
      </c>
      <c r="BQ27" s="31"/>
    </row>
    <row r="28" spans="2:69" ht="12.75">
      <c r="B28" s="52">
        <v>0.6</v>
      </c>
      <c r="C28" s="40">
        <v>0.800000011920929</v>
      </c>
      <c r="D28" s="40">
        <v>1</v>
      </c>
      <c r="E28" s="40">
        <v>1.2000000476837158</v>
      </c>
      <c r="F28" s="40">
        <v>1.053775668144226</v>
      </c>
      <c r="G28" s="40">
        <v>1.053775668144226</v>
      </c>
      <c r="H28" s="40">
        <v>1.053775668144226</v>
      </c>
      <c r="I28" s="40">
        <v>1.0537856817245483</v>
      </c>
      <c r="J28" s="40">
        <v>1.0537856817245483</v>
      </c>
      <c r="K28" s="40">
        <v>1.0537856817245483</v>
      </c>
      <c r="L28" s="40">
        <v>1.053797721862793</v>
      </c>
      <c r="M28" s="40">
        <v>1.053797721862793</v>
      </c>
      <c r="N28" s="40">
        <v>1.053797721862793</v>
      </c>
      <c r="O28" s="40">
        <v>1.053781509399414</v>
      </c>
      <c r="P28" s="40">
        <v>1.053781509399414</v>
      </c>
      <c r="Q28" s="40">
        <v>1.053781509399414</v>
      </c>
      <c r="R28" s="40">
        <v>1.0537962913513184</v>
      </c>
      <c r="S28" s="40">
        <v>1.0537962913513184</v>
      </c>
      <c r="T28" s="40">
        <v>1.0537962913513184</v>
      </c>
      <c r="U28" s="40">
        <v>1.0537972450256348</v>
      </c>
      <c r="V28" s="40">
        <v>1.0537972450256348</v>
      </c>
      <c r="W28" s="40">
        <v>1.0537972450256348</v>
      </c>
      <c r="X28" s="40">
        <v>1.0537683963775635</v>
      </c>
      <c r="Y28" s="40">
        <v>1.0537683963775635</v>
      </c>
      <c r="Z28" s="40">
        <v>1.0537683963775635</v>
      </c>
      <c r="AA28" s="40">
        <v>1.0537883043289185</v>
      </c>
      <c r="AB28" s="40">
        <v>1.0537883043289185</v>
      </c>
      <c r="AC28" s="40">
        <v>1.0537883043289185</v>
      </c>
      <c r="AD28" s="40">
        <v>1.053798794746399</v>
      </c>
      <c r="AE28" s="40">
        <v>1.053798794746399</v>
      </c>
      <c r="AF28" s="40">
        <v>1.053798794746399</v>
      </c>
      <c r="AG28" s="40">
        <v>102.52595520019531</v>
      </c>
      <c r="AH28" s="40">
        <v>102.52595520019531</v>
      </c>
      <c r="AI28" s="40">
        <v>102.52595520019531</v>
      </c>
      <c r="AJ28" s="40">
        <v>102.95960998535156</v>
      </c>
      <c r="AK28" s="40">
        <v>102.95960998535156</v>
      </c>
      <c r="AL28" s="40">
        <v>102.95960998535156</v>
      </c>
      <c r="AM28" s="40">
        <v>103.63359832763672</v>
      </c>
      <c r="AN28" s="40">
        <v>103.63359832763672</v>
      </c>
      <c r="AO28" s="40">
        <v>103.63359832763672</v>
      </c>
      <c r="AP28" s="40">
        <v>104.22639465332031</v>
      </c>
      <c r="AQ28" s="40">
        <v>104.22639465332031</v>
      </c>
      <c r="AR28" s="40">
        <v>104.22639465332031</v>
      </c>
      <c r="AS28" s="40">
        <v>105.5843276977539</v>
      </c>
      <c r="AT28" s="40">
        <v>105.5843276977539</v>
      </c>
      <c r="AU28" s="40">
        <v>105.5843276977539</v>
      </c>
      <c r="AV28" s="40">
        <v>106.17491912841797</v>
      </c>
      <c r="AW28" s="40">
        <v>106.17491912841797</v>
      </c>
      <c r="AX28" s="40">
        <v>106.17491912841797</v>
      </c>
      <c r="AY28" s="40">
        <v>105.05585479736328</v>
      </c>
      <c r="AZ28" s="40">
        <v>105.05585479736328</v>
      </c>
      <c r="BA28" s="40">
        <v>105.05585479736328</v>
      </c>
      <c r="BB28" s="40">
        <v>106.91889190673828</v>
      </c>
      <c r="BC28" s="40">
        <v>106.91889190673828</v>
      </c>
      <c r="BD28" s="40">
        <v>106.91889190673828</v>
      </c>
      <c r="BE28" s="40">
        <v>106.8131332397461</v>
      </c>
      <c r="BF28" s="40">
        <v>106.8131332397461</v>
      </c>
      <c r="BG28" s="40">
        <v>106.8131332397461</v>
      </c>
      <c r="BH28" s="40">
        <v>107.45093536376953</v>
      </c>
      <c r="BI28" s="40">
        <v>107.45093536376953</v>
      </c>
      <c r="BJ28" s="40">
        <v>107.45093536376953</v>
      </c>
      <c r="BK28" s="40">
        <v>7.950811862945557</v>
      </c>
      <c r="BL28" s="40">
        <v>7.950811862945557</v>
      </c>
      <c r="BM28" s="40">
        <v>7.950811862945557</v>
      </c>
      <c r="BN28" s="40">
        <v>2.426008701324463</v>
      </c>
      <c r="BO28" s="40">
        <v>2.426008701324463</v>
      </c>
      <c r="BP28" s="40">
        <v>2.426008701324463</v>
      </c>
      <c r="BQ28" s="31"/>
    </row>
    <row r="29" spans="2:69" ht="12.75">
      <c r="B29" s="52">
        <v>0.65</v>
      </c>
      <c r="C29" s="40">
        <v>0.800000011920929</v>
      </c>
      <c r="D29" s="40">
        <v>1</v>
      </c>
      <c r="E29" s="40">
        <v>1.2000000476837158</v>
      </c>
      <c r="F29" s="40">
        <v>1.055759072303772</v>
      </c>
      <c r="G29" s="40">
        <v>1.055759072303772</v>
      </c>
      <c r="H29" s="40">
        <v>1.055759072303772</v>
      </c>
      <c r="I29" s="40">
        <v>1.0557396411895752</v>
      </c>
      <c r="J29" s="40">
        <v>1.0557396411895752</v>
      </c>
      <c r="K29" s="40">
        <v>1.0557396411895752</v>
      </c>
      <c r="L29" s="40">
        <v>1.0557794570922852</v>
      </c>
      <c r="M29" s="40">
        <v>1.0557794570922852</v>
      </c>
      <c r="N29" s="40">
        <v>1.0557794570922852</v>
      </c>
      <c r="O29" s="40">
        <v>1.0557563304901123</v>
      </c>
      <c r="P29" s="40">
        <v>1.0557563304901123</v>
      </c>
      <c r="Q29" s="40">
        <v>1.0557563304901123</v>
      </c>
      <c r="R29" s="40">
        <v>1.0557600259780884</v>
      </c>
      <c r="S29" s="40">
        <v>1.0557600259780884</v>
      </c>
      <c r="T29" s="40">
        <v>1.0557600259780884</v>
      </c>
      <c r="U29" s="40">
        <v>1.055741310119629</v>
      </c>
      <c r="V29" s="40">
        <v>1.055741310119629</v>
      </c>
      <c r="W29" s="40">
        <v>1.055741310119629</v>
      </c>
      <c r="X29" s="40">
        <v>1.05575430393219</v>
      </c>
      <c r="Y29" s="40">
        <v>1.05575430393219</v>
      </c>
      <c r="Z29" s="40">
        <v>1.05575430393219</v>
      </c>
      <c r="AA29" s="40">
        <v>1.055768609046936</v>
      </c>
      <c r="AB29" s="40">
        <v>1.055768609046936</v>
      </c>
      <c r="AC29" s="40">
        <v>1.055768609046936</v>
      </c>
      <c r="AD29" s="40">
        <v>1.0557658672332764</v>
      </c>
      <c r="AE29" s="40">
        <v>1.0557658672332764</v>
      </c>
      <c r="AF29" s="40">
        <v>1.0557658672332764</v>
      </c>
      <c r="AG29" s="40">
        <v>103.830810546875</v>
      </c>
      <c r="AH29" s="40">
        <v>103.830810546875</v>
      </c>
      <c r="AI29" s="40">
        <v>103.830810546875</v>
      </c>
      <c r="AJ29" s="40">
        <v>105.04135131835938</v>
      </c>
      <c r="AK29" s="40">
        <v>105.04135131835938</v>
      </c>
      <c r="AL29" s="40">
        <v>105.04135131835938</v>
      </c>
      <c r="AM29" s="40">
        <v>106.19487762451172</v>
      </c>
      <c r="AN29" s="40">
        <v>106.19487762451172</v>
      </c>
      <c r="AO29" s="40">
        <v>106.19487762451172</v>
      </c>
      <c r="AP29" s="40">
        <v>107.7441177368164</v>
      </c>
      <c r="AQ29" s="40">
        <v>107.7441177368164</v>
      </c>
      <c r="AR29" s="40">
        <v>107.7441177368164</v>
      </c>
      <c r="AS29" s="40">
        <v>108.6283187866211</v>
      </c>
      <c r="AT29" s="40">
        <v>108.6283187866211</v>
      </c>
      <c r="AU29" s="40">
        <v>108.6283187866211</v>
      </c>
      <c r="AV29" s="40">
        <v>109.15372467041016</v>
      </c>
      <c r="AW29" s="40">
        <v>109.15372467041016</v>
      </c>
      <c r="AX29" s="40">
        <v>109.15372467041016</v>
      </c>
      <c r="AY29" s="40">
        <v>109.0969467163086</v>
      </c>
      <c r="AZ29" s="40">
        <v>109.0969467163086</v>
      </c>
      <c r="BA29" s="40">
        <v>109.0969467163086</v>
      </c>
      <c r="BB29" s="40">
        <v>110.3355712890625</v>
      </c>
      <c r="BC29" s="40">
        <v>110.3355712890625</v>
      </c>
      <c r="BD29" s="40">
        <v>110.3355712890625</v>
      </c>
      <c r="BE29" s="40">
        <v>110.02350616455078</v>
      </c>
      <c r="BF29" s="40">
        <v>110.02350616455078</v>
      </c>
      <c r="BG29" s="40">
        <v>110.02350616455078</v>
      </c>
      <c r="BH29" s="40">
        <v>111.22535705566406</v>
      </c>
      <c r="BI29" s="40">
        <v>111.22535705566406</v>
      </c>
      <c r="BJ29" s="40">
        <v>111.22535705566406</v>
      </c>
      <c r="BK29" s="40">
        <v>8.030279159545898</v>
      </c>
      <c r="BL29" s="40">
        <v>8.030279159545898</v>
      </c>
      <c r="BM29" s="40">
        <v>8.030279159545898</v>
      </c>
      <c r="BN29" s="40">
        <v>2.492367744445801</v>
      </c>
      <c r="BO29" s="40">
        <v>2.492367744445801</v>
      </c>
      <c r="BP29" s="40">
        <v>2.492367744445801</v>
      </c>
      <c r="BQ29" s="31"/>
    </row>
    <row r="30" spans="2:69" ht="12.75">
      <c r="B30" s="52">
        <v>0.7</v>
      </c>
      <c r="C30" s="40">
        <v>0.800000011920929</v>
      </c>
      <c r="D30" s="40">
        <v>1</v>
      </c>
      <c r="E30" s="40">
        <v>1.2000000476837158</v>
      </c>
      <c r="F30" s="40">
        <v>1.057852864265442</v>
      </c>
      <c r="G30" s="40">
        <v>1.057852864265442</v>
      </c>
      <c r="H30" s="40">
        <v>1.057852864265442</v>
      </c>
      <c r="I30" s="40">
        <v>1.0578625202178955</v>
      </c>
      <c r="J30" s="40">
        <v>1.0578625202178955</v>
      </c>
      <c r="K30" s="40">
        <v>1.0578625202178955</v>
      </c>
      <c r="L30" s="40">
        <v>1.0578655004501343</v>
      </c>
      <c r="M30" s="40">
        <v>1.0578655004501343</v>
      </c>
      <c r="N30" s="40">
        <v>1.0578655004501343</v>
      </c>
      <c r="O30" s="40">
        <v>1.057861328125</v>
      </c>
      <c r="P30" s="40">
        <v>1.057861328125</v>
      </c>
      <c r="Q30" s="40">
        <v>1.057861328125</v>
      </c>
      <c r="R30" s="40">
        <v>1.0578579902648926</v>
      </c>
      <c r="S30" s="40">
        <v>1.0578579902648926</v>
      </c>
      <c r="T30" s="40">
        <v>1.0578579902648926</v>
      </c>
      <c r="U30" s="40">
        <v>1.0578261613845825</v>
      </c>
      <c r="V30" s="40">
        <v>1.0578261613845825</v>
      </c>
      <c r="W30" s="40">
        <v>1.0578261613845825</v>
      </c>
      <c r="X30" s="40">
        <v>1.0578453540802002</v>
      </c>
      <c r="Y30" s="40">
        <v>1.0578453540802002</v>
      </c>
      <c r="Z30" s="40">
        <v>1.0578453540802002</v>
      </c>
      <c r="AA30" s="40">
        <v>1.0578640699386597</v>
      </c>
      <c r="AB30" s="40">
        <v>1.0578640699386597</v>
      </c>
      <c r="AC30" s="40">
        <v>1.0578640699386597</v>
      </c>
      <c r="AD30" s="40">
        <v>1.0578283071517944</v>
      </c>
      <c r="AE30" s="40">
        <v>1.0578283071517944</v>
      </c>
      <c r="AF30" s="40">
        <v>1.0578283071517944</v>
      </c>
      <c r="AG30" s="40">
        <v>105.23804473876953</v>
      </c>
      <c r="AH30" s="40">
        <v>105.23804473876953</v>
      </c>
      <c r="AI30" s="40">
        <v>105.23804473876953</v>
      </c>
      <c r="AJ30" s="40">
        <v>107.11058807373047</v>
      </c>
      <c r="AK30" s="40">
        <v>107.11058807373047</v>
      </c>
      <c r="AL30" s="40">
        <v>107.11058807373047</v>
      </c>
      <c r="AM30" s="40">
        <v>108.68791961669922</v>
      </c>
      <c r="AN30" s="40">
        <v>108.68791961669922</v>
      </c>
      <c r="AO30" s="40">
        <v>108.68791961669922</v>
      </c>
      <c r="AP30" s="40">
        <v>110.50725555419922</v>
      </c>
      <c r="AQ30" s="40">
        <v>110.50725555419922</v>
      </c>
      <c r="AR30" s="40">
        <v>110.50725555419922</v>
      </c>
      <c r="AS30" s="40">
        <v>112.48770904541016</v>
      </c>
      <c r="AT30" s="40">
        <v>112.48770904541016</v>
      </c>
      <c r="AU30" s="40">
        <v>112.48770904541016</v>
      </c>
      <c r="AV30" s="40">
        <v>112.57984924316406</v>
      </c>
      <c r="AW30" s="40">
        <v>112.57984924316406</v>
      </c>
      <c r="AX30" s="40">
        <v>112.57984924316406</v>
      </c>
      <c r="AY30" s="40">
        <v>113.49008178710938</v>
      </c>
      <c r="AZ30" s="40">
        <v>113.49008178710938</v>
      </c>
      <c r="BA30" s="40">
        <v>113.49008178710938</v>
      </c>
      <c r="BB30" s="40">
        <v>113.1778564453125</v>
      </c>
      <c r="BC30" s="40">
        <v>113.1778564453125</v>
      </c>
      <c r="BD30" s="40">
        <v>113.1778564453125</v>
      </c>
      <c r="BE30" s="40">
        <v>115.41316986083984</v>
      </c>
      <c r="BF30" s="40">
        <v>115.41316986083984</v>
      </c>
      <c r="BG30" s="40">
        <v>115.41316986083984</v>
      </c>
      <c r="BH30" s="40">
        <v>116.16182708740234</v>
      </c>
      <c r="BI30" s="40">
        <v>116.16182708740234</v>
      </c>
      <c r="BJ30" s="40">
        <v>116.16182708740234</v>
      </c>
      <c r="BK30" s="40">
        <v>8.113763809204102</v>
      </c>
      <c r="BL30" s="40">
        <v>8.113763809204102</v>
      </c>
      <c r="BM30" s="40">
        <v>8.113763809204102</v>
      </c>
      <c r="BN30" s="40">
        <v>2.5608787536621094</v>
      </c>
      <c r="BO30" s="40">
        <v>2.5608787536621094</v>
      </c>
      <c r="BP30" s="40">
        <v>2.5608787536621094</v>
      </c>
      <c r="BQ30" s="31"/>
    </row>
    <row r="31" spans="2:69" ht="12.75">
      <c r="B31" s="52">
        <v>0.75</v>
      </c>
      <c r="C31" s="40">
        <v>0.800000011920929</v>
      </c>
      <c r="D31" s="40">
        <v>1</v>
      </c>
      <c r="E31" s="40">
        <v>1.2000000476837158</v>
      </c>
      <c r="F31" s="40">
        <v>1.0601141452789307</v>
      </c>
      <c r="G31" s="40">
        <v>1.0601141452789307</v>
      </c>
      <c r="H31" s="40">
        <v>1.0601141452789307</v>
      </c>
      <c r="I31" s="40">
        <v>1.0600892305374146</v>
      </c>
      <c r="J31" s="40">
        <v>1.0600892305374146</v>
      </c>
      <c r="K31" s="40">
        <v>1.0600892305374146</v>
      </c>
      <c r="L31" s="40">
        <v>1.0601065158843994</v>
      </c>
      <c r="M31" s="40">
        <v>1.0601065158843994</v>
      </c>
      <c r="N31" s="40">
        <v>1.0601065158843994</v>
      </c>
      <c r="O31" s="40">
        <v>1.060079574584961</v>
      </c>
      <c r="P31" s="40">
        <v>1.060079574584961</v>
      </c>
      <c r="Q31" s="40">
        <v>1.060079574584961</v>
      </c>
      <c r="R31" s="40">
        <v>1.0601071119308472</v>
      </c>
      <c r="S31" s="40">
        <v>1.0601071119308472</v>
      </c>
      <c r="T31" s="40">
        <v>1.0601071119308472</v>
      </c>
      <c r="U31" s="40">
        <v>1.060099720954895</v>
      </c>
      <c r="V31" s="40">
        <v>1.060099720954895</v>
      </c>
      <c r="W31" s="40">
        <v>1.060099720954895</v>
      </c>
      <c r="X31" s="40">
        <v>1.0600988864898682</v>
      </c>
      <c r="Y31" s="40">
        <v>1.0600988864898682</v>
      </c>
      <c r="Z31" s="40">
        <v>1.0600988864898682</v>
      </c>
      <c r="AA31" s="40">
        <v>1.0600805282592773</v>
      </c>
      <c r="AB31" s="40">
        <v>1.0600805282592773</v>
      </c>
      <c r="AC31" s="40">
        <v>1.0600805282592773</v>
      </c>
      <c r="AD31" s="40">
        <v>1.0600725412368774</v>
      </c>
      <c r="AE31" s="40">
        <v>1.0600725412368774</v>
      </c>
      <c r="AF31" s="40">
        <v>1.0600725412368774</v>
      </c>
      <c r="AG31" s="40">
        <v>106.73291778564453</v>
      </c>
      <c r="AH31" s="40">
        <v>106.73291778564453</v>
      </c>
      <c r="AI31" s="40">
        <v>106.73291778564453</v>
      </c>
      <c r="AJ31" s="40">
        <v>108.89553833007812</v>
      </c>
      <c r="AK31" s="40">
        <v>108.89553833007812</v>
      </c>
      <c r="AL31" s="40">
        <v>108.89553833007812</v>
      </c>
      <c r="AM31" s="40">
        <v>112.19210052490234</v>
      </c>
      <c r="AN31" s="40">
        <v>112.19210052490234</v>
      </c>
      <c r="AO31" s="40">
        <v>112.19210052490234</v>
      </c>
      <c r="AP31" s="40">
        <v>114.05536651611328</v>
      </c>
      <c r="AQ31" s="40">
        <v>114.05536651611328</v>
      </c>
      <c r="AR31" s="40">
        <v>114.05536651611328</v>
      </c>
      <c r="AS31" s="40">
        <v>115.22205352783203</v>
      </c>
      <c r="AT31" s="40">
        <v>115.22205352783203</v>
      </c>
      <c r="AU31" s="40">
        <v>115.22205352783203</v>
      </c>
      <c r="AV31" s="40">
        <v>116.71625518798828</v>
      </c>
      <c r="AW31" s="40">
        <v>116.71625518798828</v>
      </c>
      <c r="AX31" s="40">
        <v>116.71625518798828</v>
      </c>
      <c r="AY31" s="40">
        <v>117.81956481933594</v>
      </c>
      <c r="AZ31" s="40">
        <v>117.81956481933594</v>
      </c>
      <c r="BA31" s="40">
        <v>117.81956481933594</v>
      </c>
      <c r="BB31" s="40">
        <v>118.88059997558594</v>
      </c>
      <c r="BC31" s="40">
        <v>118.88059997558594</v>
      </c>
      <c r="BD31" s="40">
        <v>118.88059997558594</v>
      </c>
      <c r="BE31" s="40">
        <v>120.32508850097656</v>
      </c>
      <c r="BF31" s="40">
        <v>120.32508850097656</v>
      </c>
      <c r="BG31" s="40">
        <v>120.32508850097656</v>
      </c>
      <c r="BH31" s="40">
        <v>120.99224090576172</v>
      </c>
      <c r="BI31" s="40">
        <v>120.99224090576172</v>
      </c>
      <c r="BJ31" s="40">
        <v>120.99224090576172</v>
      </c>
      <c r="BK31" s="40">
        <v>8.203125</v>
      </c>
      <c r="BL31" s="40">
        <v>8.203125</v>
      </c>
      <c r="BM31" s="40">
        <v>8.203125</v>
      </c>
      <c r="BN31" s="40">
        <v>2.6365904808044434</v>
      </c>
      <c r="BO31" s="40">
        <v>2.6365904808044434</v>
      </c>
      <c r="BP31" s="40">
        <v>2.6365904808044434</v>
      </c>
      <c r="BQ31" s="31"/>
    </row>
    <row r="32" spans="2:69" ht="12.75">
      <c r="B32" s="52">
        <v>0.8</v>
      </c>
      <c r="C32" s="40">
        <v>0.800000011920929</v>
      </c>
      <c r="D32" s="40">
        <v>1</v>
      </c>
      <c r="E32" s="40">
        <v>1.2000000476837158</v>
      </c>
      <c r="F32" s="40">
        <v>1.0625905990600586</v>
      </c>
      <c r="G32" s="40">
        <v>1.0625905990600586</v>
      </c>
      <c r="H32" s="40">
        <v>1.0625905990600586</v>
      </c>
      <c r="I32" s="40">
        <v>1.062618374824524</v>
      </c>
      <c r="J32" s="40">
        <v>1.062618374824524</v>
      </c>
      <c r="K32" s="40">
        <v>1.062618374824524</v>
      </c>
      <c r="L32" s="40">
        <v>1.0626180171966553</v>
      </c>
      <c r="M32" s="40">
        <v>1.0626180171966553</v>
      </c>
      <c r="N32" s="40">
        <v>1.0626180171966553</v>
      </c>
      <c r="O32" s="40">
        <v>1.0625994205474854</v>
      </c>
      <c r="P32" s="40">
        <v>1.0625994205474854</v>
      </c>
      <c r="Q32" s="40">
        <v>1.0625994205474854</v>
      </c>
      <c r="R32" s="40">
        <v>1.0626236200332642</v>
      </c>
      <c r="S32" s="40">
        <v>1.0626236200332642</v>
      </c>
      <c r="T32" s="40">
        <v>1.0626236200332642</v>
      </c>
      <c r="U32" s="40">
        <v>1.0626109838485718</v>
      </c>
      <c r="V32" s="40">
        <v>1.0626109838485718</v>
      </c>
      <c r="W32" s="40">
        <v>1.0626109838485718</v>
      </c>
      <c r="X32" s="40">
        <v>1.0626071691513062</v>
      </c>
      <c r="Y32" s="40">
        <v>1.0626071691513062</v>
      </c>
      <c r="Z32" s="40">
        <v>1.0626071691513062</v>
      </c>
      <c r="AA32" s="40">
        <v>1.0625933408737183</v>
      </c>
      <c r="AB32" s="40">
        <v>1.0625933408737183</v>
      </c>
      <c r="AC32" s="40">
        <v>1.0625933408737183</v>
      </c>
      <c r="AD32" s="40">
        <v>1.0625804662704468</v>
      </c>
      <c r="AE32" s="40">
        <v>1.0625804662704468</v>
      </c>
      <c r="AF32" s="40">
        <v>1.0625804662704468</v>
      </c>
      <c r="AG32" s="40">
        <v>108.38765716552734</v>
      </c>
      <c r="AH32" s="40">
        <v>108.38765716552734</v>
      </c>
      <c r="AI32" s="40">
        <v>108.38765716552734</v>
      </c>
      <c r="AJ32" s="40">
        <v>111.61664581298828</v>
      </c>
      <c r="AK32" s="40">
        <v>111.61664581298828</v>
      </c>
      <c r="AL32" s="40">
        <v>111.61664581298828</v>
      </c>
      <c r="AM32" s="40">
        <v>114.97637939453125</v>
      </c>
      <c r="AN32" s="40">
        <v>114.97637939453125</v>
      </c>
      <c r="AO32" s="40">
        <v>114.97637939453125</v>
      </c>
      <c r="AP32" s="40">
        <v>117.3086166381836</v>
      </c>
      <c r="AQ32" s="40">
        <v>117.3086166381836</v>
      </c>
      <c r="AR32" s="40">
        <v>117.3086166381836</v>
      </c>
      <c r="AS32" s="40">
        <v>119.28785705566406</v>
      </c>
      <c r="AT32" s="40">
        <v>119.28785705566406</v>
      </c>
      <c r="AU32" s="40">
        <v>119.28785705566406</v>
      </c>
      <c r="AV32" s="40">
        <v>120.37091827392578</v>
      </c>
      <c r="AW32" s="40">
        <v>120.37091827392578</v>
      </c>
      <c r="AX32" s="40">
        <v>120.37091827392578</v>
      </c>
      <c r="AY32" s="40">
        <v>121.8873062133789</v>
      </c>
      <c r="AZ32" s="40">
        <v>121.8873062133789</v>
      </c>
      <c r="BA32" s="40">
        <v>121.8873062133789</v>
      </c>
      <c r="BB32" s="40">
        <v>123.9036865234375</v>
      </c>
      <c r="BC32" s="40">
        <v>123.9036865234375</v>
      </c>
      <c r="BD32" s="40">
        <v>123.9036865234375</v>
      </c>
      <c r="BE32" s="40">
        <v>126.00877380371094</v>
      </c>
      <c r="BF32" s="40">
        <v>126.00877380371094</v>
      </c>
      <c r="BG32" s="40">
        <v>126.00877380371094</v>
      </c>
      <c r="BH32" s="40">
        <v>126.68631744384766</v>
      </c>
      <c r="BI32" s="40">
        <v>126.68631744384766</v>
      </c>
      <c r="BJ32" s="40">
        <v>126.68631744384766</v>
      </c>
      <c r="BK32" s="40">
        <v>8.303466796875</v>
      </c>
      <c r="BL32" s="40">
        <v>8.303466796875</v>
      </c>
      <c r="BM32" s="40">
        <v>8.303466796875</v>
      </c>
      <c r="BN32" s="40">
        <v>2.719167947769165</v>
      </c>
      <c r="BO32" s="40">
        <v>2.719167947769165</v>
      </c>
      <c r="BP32" s="40">
        <v>2.719167947769165</v>
      </c>
      <c r="BQ32" s="31"/>
    </row>
    <row r="33" spans="2:69" ht="12.75">
      <c r="B33" s="52">
        <v>0.85</v>
      </c>
      <c r="C33" s="40">
        <v>0.800000011920929</v>
      </c>
      <c r="D33" s="40">
        <v>1</v>
      </c>
      <c r="E33" s="40">
        <v>1.2000000476837158</v>
      </c>
      <c r="F33" s="40">
        <v>1.065487265586853</v>
      </c>
      <c r="G33" s="40">
        <v>1.065487265586853</v>
      </c>
      <c r="H33" s="40">
        <v>1.065487265586853</v>
      </c>
      <c r="I33" s="40">
        <v>1.0654922723770142</v>
      </c>
      <c r="J33" s="40">
        <v>1.0654922723770142</v>
      </c>
      <c r="K33" s="40">
        <v>1.0654922723770142</v>
      </c>
      <c r="L33" s="40">
        <v>1.065526008605957</v>
      </c>
      <c r="M33" s="40">
        <v>1.065526008605957</v>
      </c>
      <c r="N33" s="40">
        <v>1.065526008605957</v>
      </c>
      <c r="O33" s="40">
        <v>1.0655415058135986</v>
      </c>
      <c r="P33" s="40">
        <v>1.0655415058135986</v>
      </c>
      <c r="Q33" s="40">
        <v>1.0655415058135986</v>
      </c>
      <c r="R33" s="40">
        <v>1.0655268430709839</v>
      </c>
      <c r="S33" s="40">
        <v>1.0655268430709839</v>
      </c>
      <c r="T33" s="40">
        <v>1.0655268430709839</v>
      </c>
      <c r="U33" s="40">
        <v>1.0654866695404053</v>
      </c>
      <c r="V33" s="40">
        <v>1.0654866695404053</v>
      </c>
      <c r="W33" s="40">
        <v>1.0654866695404053</v>
      </c>
      <c r="X33" s="40">
        <v>1.0654890537261963</v>
      </c>
      <c r="Y33" s="40">
        <v>1.0654890537261963</v>
      </c>
      <c r="Z33" s="40">
        <v>1.0654890537261963</v>
      </c>
      <c r="AA33" s="40">
        <v>1.0654828548431396</v>
      </c>
      <c r="AB33" s="40">
        <v>1.0654828548431396</v>
      </c>
      <c r="AC33" s="40">
        <v>1.0654828548431396</v>
      </c>
      <c r="AD33" s="40">
        <v>1.0655242204666138</v>
      </c>
      <c r="AE33" s="40">
        <v>1.0655242204666138</v>
      </c>
      <c r="AF33" s="40">
        <v>1.0655242204666138</v>
      </c>
      <c r="AG33" s="40">
        <v>110.33853149414062</v>
      </c>
      <c r="AH33" s="40">
        <v>110.33853149414062</v>
      </c>
      <c r="AI33" s="40">
        <v>110.33853149414062</v>
      </c>
      <c r="AJ33" s="40">
        <v>114.29155731201172</v>
      </c>
      <c r="AK33" s="40">
        <v>114.29155731201172</v>
      </c>
      <c r="AL33" s="40">
        <v>114.29155731201172</v>
      </c>
      <c r="AM33" s="40">
        <v>119.25572204589844</v>
      </c>
      <c r="AN33" s="40">
        <v>119.25572204589844</v>
      </c>
      <c r="AO33" s="40">
        <v>119.25572204589844</v>
      </c>
      <c r="AP33" s="40">
        <v>121.47962951660156</v>
      </c>
      <c r="AQ33" s="40">
        <v>121.47962951660156</v>
      </c>
      <c r="AR33" s="40">
        <v>121.47962951660156</v>
      </c>
      <c r="AS33" s="40">
        <v>123.53065490722656</v>
      </c>
      <c r="AT33" s="40">
        <v>123.53065490722656</v>
      </c>
      <c r="AU33" s="40">
        <v>123.53065490722656</v>
      </c>
      <c r="AV33" s="40">
        <v>126.4916000366211</v>
      </c>
      <c r="AW33" s="40">
        <v>126.4916000366211</v>
      </c>
      <c r="AX33" s="40">
        <v>126.4916000366211</v>
      </c>
      <c r="AY33" s="40">
        <v>127.68377685546875</v>
      </c>
      <c r="AZ33" s="40">
        <v>127.68377685546875</v>
      </c>
      <c r="BA33" s="40">
        <v>127.68377685546875</v>
      </c>
      <c r="BB33" s="40">
        <v>128.48817443847656</v>
      </c>
      <c r="BC33" s="40">
        <v>128.48817443847656</v>
      </c>
      <c r="BD33" s="40">
        <v>128.48817443847656</v>
      </c>
      <c r="BE33" s="40">
        <v>132.2468719482422</v>
      </c>
      <c r="BF33" s="40">
        <v>132.2468719482422</v>
      </c>
      <c r="BG33" s="40">
        <v>132.2468719482422</v>
      </c>
      <c r="BH33" s="40">
        <v>132.25213623046875</v>
      </c>
      <c r="BI33" s="40">
        <v>132.25213623046875</v>
      </c>
      <c r="BJ33" s="40">
        <v>132.25213623046875</v>
      </c>
      <c r="BK33" s="40">
        <v>8.420374870300293</v>
      </c>
      <c r="BL33" s="40">
        <v>8.420374870300293</v>
      </c>
      <c r="BM33" s="40">
        <v>8.420374870300293</v>
      </c>
      <c r="BN33" s="40">
        <v>2.8172531127929688</v>
      </c>
      <c r="BO33" s="40">
        <v>2.8172531127929688</v>
      </c>
      <c r="BP33" s="40">
        <v>2.8172531127929688</v>
      </c>
      <c r="BQ33" s="31"/>
    </row>
    <row r="34" spans="2:69" ht="12.75">
      <c r="B34" s="52">
        <v>0.9</v>
      </c>
      <c r="C34" s="40">
        <v>0.800000011920929</v>
      </c>
      <c r="D34" s="40">
        <v>1</v>
      </c>
      <c r="E34" s="40">
        <v>1.2000000476837158</v>
      </c>
      <c r="F34" s="40">
        <v>1.0691452026367188</v>
      </c>
      <c r="G34" s="40">
        <v>1.0691452026367188</v>
      </c>
      <c r="H34" s="40">
        <v>1.0691452026367188</v>
      </c>
      <c r="I34" s="40">
        <v>1.0691426992416382</v>
      </c>
      <c r="J34" s="40">
        <v>1.0691426992416382</v>
      </c>
      <c r="K34" s="40">
        <v>1.0691426992416382</v>
      </c>
      <c r="L34" s="40">
        <v>1.0691795349121094</v>
      </c>
      <c r="M34" s="40">
        <v>1.0691795349121094</v>
      </c>
      <c r="N34" s="40">
        <v>1.0691795349121094</v>
      </c>
      <c r="O34" s="40">
        <v>1.069188117980957</v>
      </c>
      <c r="P34" s="40">
        <v>1.069188117980957</v>
      </c>
      <c r="Q34" s="40">
        <v>1.069188117980957</v>
      </c>
      <c r="R34" s="40">
        <v>1.0691746473312378</v>
      </c>
      <c r="S34" s="40">
        <v>1.0691746473312378</v>
      </c>
      <c r="T34" s="40">
        <v>1.0691746473312378</v>
      </c>
      <c r="U34" s="40">
        <v>1.0692087411880493</v>
      </c>
      <c r="V34" s="40">
        <v>1.0692087411880493</v>
      </c>
      <c r="W34" s="40">
        <v>1.0692087411880493</v>
      </c>
      <c r="X34" s="40">
        <v>1.069165825843811</v>
      </c>
      <c r="Y34" s="40">
        <v>1.069165825843811</v>
      </c>
      <c r="Z34" s="40">
        <v>1.069165825843811</v>
      </c>
      <c r="AA34" s="40">
        <v>1.0692158937454224</v>
      </c>
      <c r="AB34" s="40">
        <v>1.0692158937454224</v>
      </c>
      <c r="AC34" s="40">
        <v>1.0692158937454224</v>
      </c>
      <c r="AD34" s="40">
        <v>1.0691510438919067</v>
      </c>
      <c r="AE34" s="40">
        <v>1.0691510438919067</v>
      </c>
      <c r="AF34" s="40">
        <v>1.0691510438919067</v>
      </c>
      <c r="AG34" s="40">
        <v>112.77403259277344</v>
      </c>
      <c r="AH34" s="40">
        <v>112.77403259277344</v>
      </c>
      <c r="AI34" s="40">
        <v>112.77403259277344</v>
      </c>
      <c r="AJ34" s="40">
        <v>117.91789245605469</v>
      </c>
      <c r="AK34" s="40">
        <v>117.91789245605469</v>
      </c>
      <c r="AL34" s="40">
        <v>117.91789245605469</v>
      </c>
      <c r="AM34" s="40">
        <v>123.58757781982422</v>
      </c>
      <c r="AN34" s="40">
        <v>123.58757781982422</v>
      </c>
      <c r="AO34" s="40">
        <v>123.58757781982422</v>
      </c>
      <c r="AP34" s="40">
        <v>126.29852294921875</v>
      </c>
      <c r="AQ34" s="40">
        <v>126.29852294921875</v>
      </c>
      <c r="AR34" s="40">
        <v>126.29852294921875</v>
      </c>
      <c r="AS34" s="40">
        <v>129.17263793945312</v>
      </c>
      <c r="AT34" s="40">
        <v>129.17263793945312</v>
      </c>
      <c r="AU34" s="40">
        <v>129.17263793945312</v>
      </c>
      <c r="AV34" s="40">
        <v>132.3284912109375</v>
      </c>
      <c r="AW34" s="40">
        <v>132.3284912109375</v>
      </c>
      <c r="AX34" s="40">
        <v>132.3284912109375</v>
      </c>
      <c r="AY34" s="40">
        <v>134.99220275878906</v>
      </c>
      <c r="AZ34" s="40">
        <v>134.99220275878906</v>
      </c>
      <c r="BA34" s="40">
        <v>134.99220275878906</v>
      </c>
      <c r="BB34" s="40">
        <v>137.44305419921875</v>
      </c>
      <c r="BC34" s="40">
        <v>137.44305419921875</v>
      </c>
      <c r="BD34" s="40">
        <v>137.44305419921875</v>
      </c>
      <c r="BE34" s="40">
        <v>141.10491943359375</v>
      </c>
      <c r="BF34" s="40">
        <v>141.10491943359375</v>
      </c>
      <c r="BG34" s="40">
        <v>141.10491943359375</v>
      </c>
      <c r="BH34" s="40">
        <v>141.13563537597656</v>
      </c>
      <c r="BI34" s="40">
        <v>141.13563537597656</v>
      </c>
      <c r="BJ34" s="40">
        <v>141.13563537597656</v>
      </c>
      <c r="BK34" s="40">
        <v>8.567206382751465</v>
      </c>
      <c r="BL34" s="40">
        <v>8.567206382751465</v>
      </c>
      <c r="BM34" s="40">
        <v>8.567206382751465</v>
      </c>
      <c r="BN34" s="40">
        <v>2.9397830963134766</v>
      </c>
      <c r="BO34" s="40">
        <v>2.9397830963134766</v>
      </c>
      <c r="BP34" s="40">
        <v>2.9397830963134766</v>
      </c>
      <c r="BQ34" s="31"/>
    </row>
    <row r="35" spans="2:69" ht="12.75">
      <c r="B35" s="52">
        <v>0.95</v>
      </c>
      <c r="C35" s="40">
        <v>0.800000011920929</v>
      </c>
      <c r="D35" s="40">
        <v>1</v>
      </c>
      <c r="E35" s="40">
        <v>1.2000000476837158</v>
      </c>
      <c r="F35" s="40">
        <v>1.0746116638183594</v>
      </c>
      <c r="G35" s="40">
        <v>1.0746116638183594</v>
      </c>
      <c r="H35" s="40">
        <v>1.0746116638183594</v>
      </c>
      <c r="I35" s="40">
        <v>1.0746262073516846</v>
      </c>
      <c r="J35" s="40">
        <v>1.0746262073516846</v>
      </c>
      <c r="K35" s="40">
        <v>1.0746262073516846</v>
      </c>
      <c r="L35" s="40">
        <v>1.0745991468429565</v>
      </c>
      <c r="M35" s="40">
        <v>1.0745991468429565</v>
      </c>
      <c r="N35" s="40">
        <v>1.0745991468429565</v>
      </c>
      <c r="O35" s="40">
        <v>1.0745420455932617</v>
      </c>
      <c r="P35" s="40">
        <v>1.0745420455932617</v>
      </c>
      <c r="Q35" s="40">
        <v>1.0745420455932617</v>
      </c>
      <c r="R35" s="40">
        <v>1.074583888053894</v>
      </c>
      <c r="S35" s="40">
        <v>1.074583888053894</v>
      </c>
      <c r="T35" s="40">
        <v>1.074583888053894</v>
      </c>
      <c r="U35" s="40">
        <v>1.0745309591293335</v>
      </c>
      <c r="V35" s="40">
        <v>1.0745309591293335</v>
      </c>
      <c r="W35" s="40">
        <v>1.0745309591293335</v>
      </c>
      <c r="X35" s="40">
        <v>1.07466459274292</v>
      </c>
      <c r="Y35" s="40">
        <v>1.07466459274292</v>
      </c>
      <c r="Z35" s="40">
        <v>1.07466459274292</v>
      </c>
      <c r="AA35" s="40">
        <v>1.0746102333068848</v>
      </c>
      <c r="AB35" s="40">
        <v>1.0746102333068848</v>
      </c>
      <c r="AC35" s="40">
        <v>1.0746102333068848</v>
      </c>
      <c r="AD35" s="40">
        <v>1.0745588541030884</v>
      </c>
      <c r="AE35" s="40">
        <v>1.0745588541030884</v>
      </c>
      <c r="AF35" s="40">
        <v>1.0745588541030884</v>
      </c>
      <c r="AG35" s="40">
        <v>116.38993072509766</v>
      </c>
      <c r="AH35" s="40">
        <v>116.38993072509766</v>
      </c>
      <c r="AI35" s="40">
        <v>116.38993072509766</v>
      </c>
      <c r="AJ35" s="40">
        <v>124.22954559326172</v>
      </c>
      <c r="AK35" s="40">
        <v>124.22954559326172</v>
      </c>
      <c r="AL35" s="40">
        <v>124.22954559326172</v>
      </c>
      <c r="AM35" s="40">
        <v>128.5030517578125</v>
      </c>
      <c r="AN35" s="40">
        <v>128.5030517578125</v>
      </c>
      <c r="AO35" s="40">
        <v>128.5030517578125</v>
      </c>
      <c r="AP35" s="40">
        <v>132.6185302734375</v>
      </c>
      <c r="AQ35" s="40">
        <v>132.6185302734375</v>
      </c>
      <c r="AR35" s="40">
        <v>132.6185302734375</v>
      </c>
      <c r="AS35" s="40">
        <v>137.7984161376953</v>
      </c>
      <c r="AT35" s="40">
        <v>137.7984161376953</v>
      </c>
      <c r="AU35" s="40">
        <v>137.7984161376953</v>
      </c>
      <c r="AV35" s="40">
        <v>140.23597717285156</v>
      </c>
      <c r="AW35" s="40">
        <v>140.23597717285156</v>
      </c>
      <c r="AX35" s="40">
        <v>140.23597717285156</v>
      </c>
      <c r="AY35" s="40">
        <v>145.1151123046875</v>
      </c>
      <c r="AZ35" s="40">
        <v>145.1151123046875</v>
      </c>
      <c r="BA35" s="40">
        <v>145.1151123046875</v>
      </c>
      <c r="BB35" s="40">
        <v>147.55255126953125</v>
      </c>
      <c r="BC35" s="40">
        <v>147.55255126953125</v>
      </c>
      <c r="BD35" s="40">
        <v>147.55255126953125</v>
      </c>
      <c r="BE35" s="40">
        <v>152.56153869628906</v>
      </c>
      <c r="BF35" s="40">
        <v>152.56153869628906</v>
      </c>
      <c r="BG35" s="40">
        <v>152.56153869628906</v>
      </c>
      <c r="BH35" s="40">
        <v>151.9707489013672</v>
      </c>
      <c r="BI35" s="40">
        <v>151.9707489013672</v>
      </c>
      <c r="BJ35" s="40">
        <v>151.9707489013672</v>
      </c>
      <c r="BK35" s="40">
        <v>8.783617973327637</v>
      </c>
      <c r="BL35" s="40">
        <v>8.783617973327637</v>
      </c>
      <c r="BM35" s="40">
        <v>8.783617973327637</v>
      </c>
      <c r="BN35" s="40">
        <v>3.1190004348754883</v>
      </c>
      <c r="BO35" s="40">
        <v>3.1190004348754883</v>
      </c>
      <c r="BP35" s="40">
        <v>3.1190004348754883</v>
      </c>
      <c r="BQ35" s="31"/>
    </row>
    <row r="36" spans="2:69" ht="12.75">
      <c r="B36" s="51" t="s">
        <v>154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1"/>
    </row>
    <row r="37" spans="2:69" ht="12.75">
      <c r="B37" s="51" t="s">
        <v>155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1"/>
    </row>
    <row r="38" spans="2:69" ht="12.75">
      <c r="B38" s="51" t="s">
        <v>156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1"/>
    </row>
    <row r="39" spans="2:69" ht="12.75">
      <c r="B39" s="51" t="s">
        <v>157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0</v>
      </c>
      <c r="BQ39" s="31"/>
    </row>
    <row r="40" spans="2:69" ht="12.75">
      <c r="B40" s="51" t="s">
        <v>158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1"/>
    </row>
    <row r="41" spans="2:69" ht="12.75">
      <c r="B41" s="51" t="s">
        <v>159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1"/>
    </row>
    <row r="42" spans="2:69" ht="12.75">
      <c r="B42" s="51" t="s">
        <v>160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1"/>
    </row>
    <row r="43" spans="2:69" ht="12.75">
      <c r="B43" s="51" t="s">
        <v>161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1"/>
    </row>
    <row r="44" spans="2:69" ht="12.75">
      <c r="B44" s="51" t="s">
        <v>162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31"/>
    </row>
    <row r="45" spans="2:69" ht="12.75">
      <c r="B45" s="51" t="s">
        <v>163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1"/>
    </row>
    <row r="46" spans="2:69" ht="12.75">
      <c r="B46" s="51" t="s">
        <v>164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31"/>
    </row>
    <row r="47" spans="2:69" ht="12.75">
      <c r="B47" s="51" t="s">
        <v>165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1"/>
    </row>
    <row r="48" spans="2:69" ht="12.75">
      <c r="B48" s="51" t="s">
        <v>166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31"/>
    </row>
    <row r="49" spans="2:69" ht="12.75">
      <c r="B49" s="51" t="s">
        <v>167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1"/>
    </row>
    <row r="50" spans="2:69" ht="12.75">
      <c r="B50" s="51" t="s">
        <v>168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31"/>
    </row>
    <row r="51" spans="2:69" ht="12.75">
      <c r="B51" s="51" t="s">
        <v>169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1"/>
    </row>
    <row r="52" spans="2:69" ht="12.75">
      <c r="B52" s="51" t="s">
        <v>170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31"/>
    </row>
    <row r="53" spans="2:69" ht="12.75">
      <c r="B53" s="51" t="s">
        <v>171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1"/>
    </row>
    <row r="54" spans="2:69" ht="12.75">
      <c r="B54" s="51" t="s">
        <v>172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31"/>
    </row>
    <row r="55" spans="2:69" ht="12.75">
      <c r="B55" s="51" t="s">
        <v>173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1"/>
    </row>
    <row r="56" spans="2:69" ht="12.75">
      <c r="B56" s="51" t="s">
        <v>174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31"/>
    </row>
    <row r="57" spans="2:69" ht="12.75">
      <c r="B57" s="51" t="s">
        <v>175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1"/>
    </row>
    <row r="58" spans="2:69" ht="12.75">
      <c r="B58" s="51" t="s">
        <v>176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31"/>
    </row>
    <row r="59" spans="2:69" ht="12.75">
      <c r="B59" s="51" t="s">
        <v>177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1"/>
    </row>
    <row r="60" spans="2:69" ht="12.75">
      <c r="B60" s="51" t="s">
        <v>178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31"/>
    </row>
    <row r="61" spans="2:69" ht="12.75">
      <c r="B61" s="51" t="s">
        <v>179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1"/>
    </row>
    <row r="62" spans="2:69" ht="12.75">
      <c r="B62" s="53" t="s">
        <v>180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31"/>
    </row>
    <row r="63" spans="3:68" ht="12.7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showGridLines="0" workbookViewId="0" topLeftCell="A1">
      <selection activeCell="A1" sqref="A1"/>
    </sheetView>
  </sheetViews>
  <sheetFormatPr defaultColWidth="16.7109375" defaultRowHeight="12.75"/>
  <cols>
    <col min="1" max="1" width="3.7109375" style="0" customWidth="1"/>
    <col min="2" max="2" width="18.7109375" style="49" customWidth="1"/>
  </cols>
  <sheetData>
    <row r="1" ht="23.25">
      <c r="A1" s="17" t="s">
        <v>182</v>
      </c>
    </row>
    <row r="3" ht="18">
      <c r="A3" s="18" t="s">
        <v>183</v>
      </c>
    </row>
    <row r="5" spans="2:5" ht="12.75">
      <c r="B5" s="19" t="s">
        <v>101</v>
      </c>
      <c r="C5" s="19" t="s">
        <v>65</v>
      </c>
      <c r="D5" s="19" t="s">
        <v>65</v>
      </c>
      <c r="E5" s="19" t="s">
        <v>65</v>
      </c>
    </row>
    <row r="6" spans="2:5" ht="12.75">
      <c r="B6" s="19" t="s">
        <v>54</v>
      </c>
      <c r="C6" s="19">
        <v>1</v>
      </c>
      <c r="D6" s="19">
        <v>2</v>
      </c>
      <c r="E6" s="19">
        <v>3</v>
      </c>
    </row>
    <row r="7" spans="2:5" ht="12.75">
      <c r="B7" s="19" t="s">
        <v>148</v>
      </c>
      <c r="C7" s="38" t="s">
        <v>66</v>
      </c>
      <c r="D7" s="38" t="s">
        <v>66</v>
      </c>
      <c r="E7" s="38" t="s">
        <v>66</v>
      </c>
    </row>
    <row r="8" spans="2:6" ht="12.75">
      <c r="B8" s="50" t="s">
        <v>55</v>
      </c>
      <c r="C8" s="40">
        <v>-2473.383056640625</v>
      </c>
      <c r="D8" s="40">
        <v>-2485.7705078125</v>
      </c>
      <c r="E8" s="40">
        <v>-2498.157958984375</v>
      </c>
      <c r="F8" s="31"/>
    </row>
    <row r="9" spans="2:6" ht="12.75">
      <c r="B9" s="51" t="s">
        <v>56</v>
      </c>
      <c r="C9" s="40">
        <v>3893.294677734375</v>
      </c>
      <c r="D9" s="40">
        <v>3943.9453125</v>
      </c>
      <c r="E9" s="40">
        <v>3993.02197265625</v>
      </c>
      <c r="F9" s="31"/>
    </row>
    <row r="10" spans="2:6" ht="12.75">
      <c r="B10" s="51" t="s">
        <v>4</v>
      </c>
      <c r="C10" s="40">
        <v>671.935592753768</v>
      </c>
      <c r="D10" s="40">
        <v>688.4916737064124</v>
      </c>
      <c r="E10" s="40">
        <v>702.4991573573947</v>
      </c>
      <c r="F10" s="31"/>
    </row>
    <row r="11" spans="2:6" ht="12.75">
      <c r="B11" s="51" t="s">
        <v>149</v>
      </c>
      <c r="C11" s="40">
        <v>902.005165158933</v>
      </c>
      <c r="D11" s="40">
        <v>909.5385592952108</v>
      </c>
      <c r="E11" s="40">
        <v>916.6700335069014</v>
      </c>
      <c r="F11" s="31"/>
    </row>
    <row r="12" spans="2:6" ht="12.75">
      <c r="B12" s="51" t="s">
        <v>58</v>
      </c>
      <c r="C12" s="40">
        <v>813613.317973394</v>
      </c>
      <c r="D12" s="40">
        <v>827260.3908448076</v>
      </c>
      <c r="E12" s="40">
        <v>840283.9503295438</v>
      </c>
      <c r="F12" s="31"/>
    </row>
    <row r="13" spans="2:6" ht="12.75">
      <c r="B13" s="51" t="s">
        <v>150</v>
      </c>
      <c r="C13" s="40">
        <v>0.17365146466163062</v>
      </c>
      <c r="D13" s="40">
        <v>0.17446699709063568</v>
      </c>
      <c r="E13" s="40">
        <v>0.17606852216092933</v>
      </c>
      <c r="F13" s="31"/>
    </row>
    <row r="14" spans="2:6" ht="12.75">
      <c r="B14" s="51" t="s">
        <v>151</v>
      </c>
      <c r="C14" s="40">
        <v>2.8018447146765517</v>
      </c>
      <c r="D14" s="40">
        <v>2.805713988384205</v>
      </c>
      <c r="E14" s="40">
        <v>2.8112467567360597</v>
      </c>
      <c r="F14" s="31"/>
    </row>
    <row r="15" spans="2:6" ht="12.75">
      <c r="B15" s="51" t="s">
        <v>152</v>
      </c>
      <c r="C15" s="40">
        <v>0</v>
      </c>
      <c r="D15" s="40">
        <v>0</v>
      </c>
      <c r="E15" s="40">
        <v>0</v>
      </c>
      <c r="F15" s="31"/>
    </row>
    <row r="16" spans="2:6" ht="12.75">
      <c r="B16" s="51" t="s">
        <v>153</v>
      </c>
      <c r="C16" s="40">
        <v>455.91180419921875</v>
      </c>
      <c r="D16" s="40">
        <v>471.17607421875</v>
      </c>
      <c r="E16" s="40">
        <v>485.5779571533203</v>
      </c>
      <c r="F16" s="31"/>
    </row>
    <row r="17" spans="2:6" ht="12.75">
      <c r="B17" s="52">
        <v>0.05</v>
      </c>
      <c r="C17" s="40">
        <v>-778.7088012695312</v>
      </c>
      <c r="D17" s="40">
        <v>-766.4439086914062</v>
      </c>
      <c r="E17" s="40">
        <v>-754.1790161132812</v>
      </c>
      <c r="F17" s="31"/>
    </row>
    <row r="18" spans="2:6" ht="12.75">
      <c r="B18" s="52">
        <v>0.1</v>
      </c>
      <c r="C18" s="40">
        <v>-457.4002685546875</v>
      </c>
      <c r="D18" s="40">
        <v>-444.64801025390625</v>
      </c>
      <c r="E18" s="40">
        <v>-431.895751953125</v>
      </c>
      <c r="F18" s="31"/>
    </row>
    <row r="19" spans="2:6" ht="12.75">
      <c r="B19" s="52">
        <v>0.15</v>
      </c>
      <c r="C19" s="40">
        <v>-257.29296875</v>
      </c>
      <c r="D19" s="40">
        <v>-250.21148681640625</v>
      </c>
      <c r="E19" s="40">
        <v>-239.2628936767578</v>
      </c>
      <c r="F19" s="31"/>
    </row>
    <row r="20" spans="2:6" ht="12.75">
      <c r="B20" s="52">
        <v>0.2</v>
      </c>
      <c r="C20" s="40">
        <v>-109.23674011230469</v>
      </c>
      <c r="D20" s="40">
        <v>-99.21514892578125</v>
      </c>
      <c r="E20" s="40">
        <v>-90.65375518798828</v>
      </c>
      <c r="F20" s="31"/>
    </row>
    <row r="21" spans="2:6" ht="12.75">
      <c r="B21" s="52">
        <v>0.25</v>
      </c>
      <c r="C21" s="40">
        <v>22.51760482788086</v>
      </c>
      <c r="D21" s="40">
        <v>31.781679153442383</v>
      </c>
      <c r="E21" s="40">
        <v>47.6086311340332</v>
      </c>
      <c r="F21" s="31"/>
    </row>
    <row r="22" spans="2:6" ht="12.75">
      <c r="B22" s="52">
        <v>0.3</v>
      </c>
      <c r="C22" s="40">
        <v>136.67750549316406</v>
      </c>
      <c r="D22" s="40">
        <v>148.57127380371094</v>
      </c>
      <c r="E22" s="40">
        <v>159.7897186279297</v>
      </c>
      <c r="F22" s="31"/>
    </row>
    <row r="23" spans="2:6" ht="12.75">
      <c r="B23" s="52">
        <v>0.35</v>
      </c>
      <c r="C23" s="40">
        <v>259.9129943847656</v>
      </c>
      <c r="D23" s="40">
        <v>275.3436584472656</v>
      </c>
      <c r="E23" s="40">
        <v>282.00146484375</v>
      </c>
      <c r="F23" s="31"/>
    </row>
    <row r="24" spans="2:6" ht="12.75">
      <c r="B24" s="52">
        <v>0.4</v>
      </c>
      <c r="C24" s="40">
        <v>390.1189880371094</v>
      </c>
      <c r="D24" s="40">
        <v>403.7850036621094</v>
      </c>
      <c r="E24" s="40">
        <v>419.811279296875</v>
      </c>
      <c r="F24" s="31"/>
    </row>
    <row r="25" spans="2:6" ht="12.75">
      <c r="B25" s="52">
        <v>0.45</v>
      </c>
      <c r="C25" s="40">
        <v>493.4041748046875</v>
      </c>
      <c r="D25" s="40">
        <v>502.6731262207031</v>
      </c>
      <c r="E25" s="40">
        <v>519.400390625</v>
      </c>
      <c r="F25" s="31"/>
    </row>
    <row r="26" spans="2:6" ht="12.75">
      <c r="B26" s="52">
        <v>0.5</v>
      </c>
      <c r="C26" s="40">
        <v>628.1663208007812</v>
      </c>
      <c r="D26" s="40">
        <v>642.2002563476562</v>
      </c>
      <c r="E26" s="40">
        <v>654.10693359375</v>
      </c>
      <c r="F26" s="31"/>
    </row>
    <row r="27" spans="2:6" ht="12.75">
      <c r="B27" s="52">
        <v>0.55</v>
      </c>
      <c r="C27" s="40">
        <v>748.0355834960938</v>
      </c>
      <c r="D27" s="40">
        <v>768.1547241210938</v>
      </c>
      <c r="E27" s="40">
        <v>784.0521240234375</v>
      </c>
      <c r="F27" s="31"/>
    </row>
    <row r="28" spans="2:6" ht="12.75">
      <c r="B28" s="52">
        <v>0.6</v>
      </c>
      <c r="C28" s="40">
        <v>870.6965942382812</v>
      </c>
      <c r="D28" s="40">
        <v>889.2652587890625</v>
      </c>
      <c r="E28" s="40">
        <v>908.3736572265625</v>
      </c>
      <c r="F28" s="31"/>
    </row>
    <row r="29" spans="2:6" ht="12.75">
      <c r="B29" s="52">
        <v>0.65</v>
      </c>
      <c r="C29" s="40">
        <v>1003.7055053710938</v>
      </c>
      <c r="D29" s="40">
        <v>1022.8181762695312</v>
      </c>
      <c r="E29" s="40">
        <v>1033.214599609375</v>
      </c>
      <c r="F29" s="31"/>
    </row>
    <row r="30" spans="2:6" ht="12.75">
      <c r="B30" s="52">
        <v>0.7</v>
      </c>
      <c r="C30" s="40">
        <v>1161.3201904296875</v>
      </c>
      <c r="D30" s="40">
        <v>1176.1673583984375</v>
      </c>
      <c r="E30" s="40">
        <v>1196.51708984375</v>
      </c>
      <c r="F30" s="31"/>
    </row>
    <row r="31" spans="2:6" ht="12.75">
      <c r="B31" s="52">
        <v>0.75</v>
      </c>
      <c r="C31" s="40">
        <v>1292.598876953125</v>
      </c>
      <c r="D31" s="40">
        <v>1315.003173828125</v>
      </c>
      <c r="E31" s="40">
        <v>1327.586181640625</v>
      </c>
      <c r="F31" s="31"/>
    </row>
    <row r="32" spans="2:6" ht="12.75">
      <c r="B32" s="52">
        <v>0.8</v>
      </c>
      <c r="C32" s="40">
        <v>1435.0498046875</v>
      </c>
      <c r="D32" s="40">
        <v>1462.185302734375</v>
      </c>
      <c r="E32" s="40">
        <v>1487.0140380859375</v>
      </c>
      <c r="F32" s="31"/>
    </row>
    <row r="33" spans="2:6" ht="12.75">
      <c r="B33" s="52">
        <v>0.85</v>
      </c>
      <c r="C33" s="40">
        <v>1650.30712890625</v>
      </c>
      <c r="D33" s="40">
        <v>1669.56396484375</v>
      </c>
      <c r="E33" s="40">
        <v>1692.438720703125</v>
      </c>
      <c r="F33" s="31"/>
    </row>
    <row r="34" spans="2:6" ht="12.75">
      <c r="B34" s="52">
        <v>0.9</v>
      </c>
      <c r="C34" s="40">
        <v>1897.2962646484375</v>
      </c>
      <c r="D34" s="40">
        <v>1918.8017578125</v>
      </c>
      <c r="E34" s="40">
        <v>1938.150634765625</v>
      </c>
      <c r="F34" s="31"/>
    </row>
    <row r="35" spans="2:6" ht="12.75">
      <c r="B35" s="52">
        <v>0.95</v>
      </c>
      <c r="C35" s="40">
        <v>2207.248779296875</v>
      </c>
      <c r="D35" s="40">
        <v>2235.401123046875</v>
      </c>
      <c r="E35" s="40">
        <v>2249.98193359375</v>
      </c>
      <c r="F35" s="31"/>
    </row>
    <row r="36" spans="2:6" ht="12.75">
      <c r="B36" s="51" t="s">
        <v>154</v>
      </c>
      <c r="C36" s="34"/>
      <c r="D36" s="34"/>
      <c r="E36" s="34"/>
      <c r="F36" s="31"/>
    </row>
    <row r="37" spans="2:6" ht="12.75">
      <c r="B37" s="51" t="s">
        <v>155</v>
      </c>
      <c r="C37" s="34"/>
      <c r="D37" s="34"/>
      <c r="E37" s="34"/>
      <c r="F37" s="31"/>
    </row>
    <row r="38" spans="2:6" ht="12.75">
      <c r="B38" s="51" t="s">
        <v>156</v>
      </c>
      <c r="C38" s="34"/>
      <c r="D38" s="34"/>
      <c r="E38" s="34"/>
      <c r="F38" s="31"/>
    </row>
    <row r="39" spans="2:6" ht="12.75">
      <c r="B39" s="51" t="s">
        <v>157</v>
      </c>
      <c r="C39" s="34">
        <v>0</v>
      </c>
      <c r="D39" s="34">
        <v>0</v>
      </c>
      <c r="E39" s="34">
        <v>0</v>
      </c>
      <c r="F39" s="31"/>
    </row>
    <row r="40" spans="2:6" ht="12.75">
      <c r="B40" s="51" t="s">
        <v>158</v>
      </c>
      <c r="C40" s="34" t="s">
        <v>184</v>
      </c>
      <c r="D40" s="34" t="s">
        <v>184</v>
      </c>
      <c r="E40" s="34" t="s">
        <v>184</v>
      </c>
      <c r="F40" s="31"/>
    </row>
    <row r="41" spans="2:6" ht="12.75">
      <c r="B41" s="51" t="s">
        <v>159</v>
      </c>
      <c r="C41" s="34" t="s">
        <v>185</v>
      </c>
      <c r="D41" s="34" t="s">
        <v>185</v>
      </c>
      <c r="E41" s="34" t="s">
        <v>185</v>
      </c>
      <c r="F41" s="31"/>
    </row>
    <row r="42" spans="2:6" ht="12.75">
      <c r="B42" s="51" t="s">
        <v>160</v>
      </c>
      <c r="C42" s="34" t="s">
        <v>186</v>
      </c>
      <c r="D42" s="34" t="s">
        <v>186</v>
      </c>
      <c r="E42" s="34" t="s">
        <v>186</v>
      </c>
      <c r="F42" s="31"/>
    </row>
    <row r="43" spans="2:6" ht="12.75">
      <c r="B43" s="51" t="s">
        <v>161</v>
      </c>
      <c r="C43" s="34"/>
      <c r="D43" s="34"/>
      <c r="E43" s="34"/>
      <c r="F43" s="31"/>
    </row>
    <row r="44" spans="2:6" ht="12.75">
      <c r="B44" s="51" t="s">
        <v>162</v>
      </c>
      <c r="C44" s="54"/>
      <c r="D44" s="54"/>
      <c r="E44" s="54"/>
      <c r="F44" s="31"/>
    </row>
    <row r="45" spans="2:6" ht="12.75">
      <c r="B45" s="51" t="s">
        <v>163</v>
      </c>
      <c r="C45" s="34"/>
      <c r="D45" s="34"/>
      <c r="E45" s="34"/>
      <c r="F45" s="31"/>
    </row>
    <row r="46" spans="2:6" ht="12.75">
      <c r="B46" s="51" t="s">
        <v>164</v>
      </c>
      <c r="C46" s="54"/>
      <c r="D46" s="54"/>
      <c r="E46" s="54"/>
      <c r="F46" s="31"/>
    </row>
    <row r="47" spans="2:6" ht="12.75">
      <c r="B47" s="51" t="s">
        <v>165</v>
      </c>
      <c r="C47" s="34"/>
      <c r="D47" s="34"/>
      <c r="E47" s="34"/>
      <c r="F47" s="31"/>
    </row>
    <row r="48" spans="2:6" ht="12.75">
      <c r="B48" s="51" t="s">
        <v>166</v>
      </c>
      <c r="C48" s="54"/>
      <c r="D48" s="54"/>
      <c r="E48" s="54"/>
      <c r="F48" s="31"/>
    </row>
    <row r="49" spans="2:6" ht="12.75">
      <c r="B49" s="51" t="s">
        <v>167</v>
      </c>
      <c r="C49" s="34"/>
      <c r="D49" s="34"/>
      <c r="E49" s="34"/>
      <c r="F49" s="31"/>
    </row>
    <row r="50" spans="2:6" ht="12.75">
      <c r="B50" s="51" t="s">
        <v>168</v>
      </c>
      <c r="C50" s="54"/>
      <c r="D50" s="54"/>
      <c r="E50" s="54"/>
      <c r="F50" s="31"/>
    </row>
    <row r="51" spans="2:6" ht="12.75">
      <c r="B51" s="51" t="s">
        <v>169</v>
      </c>
      <c r="C51" s="34"/>
      <c r="D51" s="34"/>
      <c r="E51" s="34"/>
      <c r="F51" s="31"/>
    </row>
    <row r="52" spans="2:6" ht="12.75">
      <c r="B52" s="51" t="s">
        <v>170</v>
      </c>
      <c r="C52" s="54"/>
      <c r="D52" s="54"/>
      <c r="E52" s="54"/>
      <c r="F52" s="31"/>
    </row>
    <row r="53" spans="2:6" ht="12.75">
      <c r="B53" s="51" t="s">
        <v>171</v>
      </c>
      <c r="C53" s="34"/>
      <c r="D53" s="34"/>
      <c r="E53" s="34"/>
      <c r="F53" s="31"/>
    </row>
    <row r="54" spans="2:6" ht="12.75">
      <c r="B54" s="51" t="s">
        <v>172</v>
      </c>
      <c r="C54" s="54"/>
      <c r="D54" s="54"/>
      <c r="E54" s="54"/>
      <c r="F54" s="31"/>
    </row>
    <row r="55" spans="2:6" ht="12.75">
      <c r="B55" s="51" t="s">
        <v>173</v>
      </c>
      <c r="C55" s="34"/>
      <c r="D55" s="34"/>
      <c r="E55" s="34"/>
      <c r="F55" s="31"/>
    </row>
    <row r="56" spans="2:6" ht="12.75">
      <c r="B56" s="51" t="s">
        <v>174</v>
      </c>
      <c r="C56" s="54"/>
      <c r="D56" s="54"/>
      <c r="E56" s="54"/>
      <c r="F56" s="31"/>
    </row>
    <row r="57" spans="2:6" ht="12.75">
      <c r="B57" s="51" t="s">
        <v>175</v>
      </c>
      <c r="C57" s="34"/>
      <c r="D57" s="34"/>
      <c r="E57" s="34"/>
      <c r="F57" s="31"/>
    </row>
    <row r="58" spans="2:6" ht="12.75">
      <c r="B58" s="51" t="s">
        <v>176</v>
      </c>
      <c r="C58" s="54"/>
      <c r="D58" s="54"/>
      <c r="E58" s="54"/>
      <c r="F58" s="31"/>
    </row>
    <row r="59" spans="2:6" ht="12.75">
      <c r="B59" s="51" t="s">
        <v>177</v>
      </c>
      <c r="C59" s="34"/>
      <c r="D59" s="34"/>
      <c r="E59" s="34"/>
      <c r="F59" s="31"/>
    </row>
    <row r="60" spans="2:6" ht="12.75">
      <c r="B60" s="51" t="s">
        <v>178</v>
      </c>
      <c r="C60" s="54"/>
      <c r="D60" s="54"/>
      <c r="E60" s="54"/>
      <c r="F60" s="31"/>
    </row>
    <row r="61" spans="2:6" ht="12.75">
      <c r="B61" s="51" t="s">
        <v>179</v>
      </c>
      <c r="C61" s="34"/>
      <c r="D61" s="34"/>
      <c r="E61" s="34"/>
      <c r="F61" s="31"/>
    </row>
    <row r="62" spans="2:6" ht="12.75">
      <c r="B62" s="53" t="s">
        <v>180</v>
      </c>
      <c r="C62" s="54"/>
      <c r="D62" s="54"/>
      <c r="E62" s="54"/>
      <c r="F62" s="31"/>
    </row>
    <row r="63" spans="3:5" ht="12.75">
      <c r="C63" s="33"/>
      <c r="D63" s="33"/>
      <c r="E63" s="3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"/>
  <sheetViews>
    <sheetView showGridLines="0" workbookViewId="0" topLeftCell="A1">
      <selection activeCell="N3" sqref="N3"/>
    </sheetView>
  </sheetViews>
  <sheetFormatPr defaultColWidth="14.7109375" defaultRowHeight="12.75"/>
  <cols>
    <col min="1" max="1" width="3.7109375" style="0" customWidth="1"/>
  </cols>
  <sheetData>
    <row r="1" ht="23.25">
      <c r="A1" s="17" t="s">
        <v>187</v>
      </c>
    </row>
    <row r="2" spans="2:14" ht="12.75">
      <c r="B2" t="s">
        <v>188</v>
      </c>
      <c r="H2" t="s">
        <v>189</v>
      </c>
      <c r="N2" t="s">
        <v>190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lguolin</cp:lastModifiedBy>
  <dcterms:created xsi:type="dcterms:W3CDTF">1997-08-23T20:07:22Z</dcterms:created>
  <dcterms:modified xsi:type="dcterms:W3CDTF">2002-10-29T20:40:27Z</dcterms:modified>
  <cp:category/>
  <cp:version/>
  <cp:contentType/>
  <cp:contentStatus/>
</cp:coreProperties>
</file>